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EstaPastaDeTrabalho"/>
  <bookViews>
    <workbookView xWindow="0" yWindow="0" windowWidth="2160" windowHeight="0" tabRatio="848"/>
  </bookViews>
  <sheets>
    <sheet name="ORÇAMENTO" sheetId="39" r:id="rId1"/>
    <sheet name="CRONOGRAMA" sheetId="40" r:id="rId2"/>
    <sheet name="BDI " sheetId="56" r:id="rId3"/>
    <sheet name="BDI FORNECIMENTO " sheetId="57" r:id="rId4"/>
    <sheet name="ENCARGOS" sheetId="26" r:id="rId5"/>
    <sheet name="Planilha Sintética" sheetId="54" r:id="rId6"/>
    <sheet name="HISTOGRAMA" sheetId="43" r:id="rId7"/>
  </sheets>
  <definedNames>
    <definedName name="____xlnm.Print_Area_2" localSheetId="2">#REF!</definedName>
    <definedName name="____xlnm.Print_Area_2" localSheetId="3">#REF!</definedName>
    <definedName name="____xlnm.Print_Area_2">#REF!</definedName>
    <definedName name="____xlnm.Print_Area_3" localSheetId="2">#REF!</definedName>
    <definedName name="____xlnm.Print_Area_3" localSheetId="3">#REF!</definedName>
    <definedName name="____xlnm.Print_Area_3">#REF!</definedName>
    <definedName name="____xlnm.Print_Area_3_1" localSheetId="2">#REF!</definedName>
    <definedName name="____xlnm.Print_Area_3_1" localSheetId="3">#REF!</definedName>
    <definedName name="____xlnm.Print_Area_3_1">#REF!</definedName>
    <definedName name="____xlnm.Print_Titles_2" localSheetId="2">#REF!</definedName>
    <definedName name="____xlnm.Print_Titles_2" localSheetId="3">#REF!</definedName>
    <definedName name="____xlnm.Print_Titles_2">#REF!</definedName>
    <definedName name="____xlnm.Print_Titles_3" localSheetId="2">#REF!</definedName>
    <definedName name="____xlnm.Print_Titles_3" localSheetId="3">#REF!</definedName>
    <definedName name="____xlnm.Print_Titles_3">#REF!</definedName>
    <definedName name="___xlnm.Print_Area_2" localSheetId="2">#REF!</definedName>
    <definedName name="___xlnm.Print_Area_2" localSheetId="3">#REF!</definedName>
    <definedName name="___xlnm.Print_Area_2">#REF!</definedName>
    <definedName name="___xlnm.Print_Area_3" localSheetId="2">#REF!</definedName>
    <definedName name="___xlnm.Print_Area_3" localSheetId="3">#REF!</definedName>
    <definedName name="___xlnm.Print_Area_3">#REF!</definedName>
    <definedName name="___xlnm.Print_Area_3_1" localSheetId="2">#REF!</definedName>
    <definedName name="___xlnm.Print_Area_3_1" localSheetId="3">#REF!</definedName>
    <definedName name="___xlnm.Print_Area_3_1">#REF!</definedName>
    <definedName name="___xlnm.Print_Titles_2" localSheetId="2">#REF!</definedName>
    <definedName name="___xlnm.Print_Titles_2" localSheetId="3">#REF!</definedName>
    <definedName name="___xlnm.Print_Titles_2">#REF!</definedName>
    <definedName name="___xlnm.Print_Titles_3" localSheetId="2">#REF!</definedName>
    <definedName name="___xlnm.Print_Titles_3" localSheetId="3">#REF!</definedName>
    <definedName name="___xlnm.Print_Titles_3">#REF!</definedName>
    <definedName name="__xlnm.Print_Area_1" localSheetId="2">#REF!</definedName>
    <definedName name="__xlnm.Print_Area_1" localSheetId="3">#REF!</definedName>
    <definedName name="__xlnm.Print_Area_1">#REF!</definedName>
    <definedName name="__xlnm.Print_Area_2" localSheetId="2">#REF!</definedName>
    <definedName name="__xlnm.Print_Area_2" localSheetId="3">#REF!</definedName>
    <definedName name="__xlnm.Print_Area_2">#REF!</definedName>
    <definedName name="__xlnm.Print_Area_3" localSheetId="2">#REF!</definedName>
    <definedName name="__xlnm.Print_Area_3" localSheetId="3">#REF!</definedName>
    <definedName name="__xlnm.Print_Area_3">#REF!</definedName>
    <definedName name="__xlnm.Print_Area_3_1" localSheetId="2">#REF!</definedName>
    <definedName name="__xlnm.Print_Area_3_1" localSheetId="3">#REF!</definedName>
    <definedName name="__xlnm.Print_Area_3_1">#REF!</definedName>
    <definedName name="__xlnm.Print_Titles_1" localSheetId="2">#REF!</definedName>
    <definedName name="__xlnm.Print_Titles_1" localSheetId="3">#REF!</definedName>
    <definedName name="__xlnm.Print_Titles_1">#REF!</definedName>
    <definedName name="__xlnm.Print_Titles_2" localSheetId="2">#REF!</definedName>
    <definedName name="__xlnm.Print_Titles_2" localSheetId="3">#REF!</definedName>
    <definedName name="__xlnm.Print_Titles_2">#REF!</definedName>
    <definedName name="__xlnm.Print_Titles_3" localSheetId="2">#REF!</definedName>
    <definedName name="__xlnm.Print_Titles_3" localSheetId="3">#REF!</definedName>
    <definedName name="__xlnm.Print_Titles_3">#REF!</definedName>
    <definedName name="_xlnm._FilterDatabase" localSheetId="0" hidden="1">ORÇAMENTO!$A$9:$M$2056</definedName>
    <definedName name="_R10P" localSheetId="2">#REF!</definedName>
    <definedName name="_R10P" localSheetId="3">#REF!</definedName>
    <definedName name="_R10P">#REF!</definedName>
    <definedName name="_R10R" localSheetId="2">#REF!</definedName>
    <definedName name="_R10R" localSheetId="3">#REF!</definedName>
    <definedName name="_R10R">#REF!</definedName>
    <definedName name="_R11P" localSheetId="2">#REF!</definedName>
    <definedName name="_R11P" localSheetId="3">#REF!</definedName>
    <definedName name="_R11P">#REF!</definedName>
    <definedName name="_R11R" localSheetId="2">#REF!</definedName>
    <definedName name="_R11R" localSheetId="3">#REF!</definedName>
    <definedName name="_R11R">#REF!</definedName>
    <definedName name="_R12P" localSheetId="2">#REF!</definedName>
    <definedName name="_R12P" localSheetId="3">#REF!</definedName>
    <definedName name="_R12P">#REF!</definedName>
    <definedName name="_R12R" localSheetId="2">#REF!</definedName>
    <definedName name="_R12R" localSheetId="3">#REF!</definedName>
    <definedName name="_R12R">#REF!</definedName>
    <definedName name="_R13P" localSheetId="2">#REF!</definedName>
    <definedName name="_R13P" localSheetId="3">#REF!</definedName>
    <definedName name="_R13P">#REF!</definedName>
    <definedName name="_R13R" localSheetId="2">#REF!</definedName>
    <definedName name="_R13R" localSheetId="3">#REF!</definedName>
    <definedName name="_R13R">#REF!</definedName>
    <definedName name="_R14P" localSheetId="2">#REF!</definedName>
    <definedName name="_R14P" localSheetId="3">#REF!</definedName>
    <definedName name="_R14P">#REF!</definedName>
    <definedName name="_R14R" localSheetId="2">#REF!</definedName>
    <definedName name="_R14R" localSheetId="3">#REF!</definedName>
    <definedName name="_R14R">#REF!</definedName>
    <definedName name="_R15P" localSheetId="2">#REF!</definedName>
    <definedName name="_R15P" localSheetId="3">#REF!</definedName>
    <definedName name="_R15P">#REF!</definedName>
    <definedName name="_R15R" localSheetId="2">#REF!</definedName>
    <definedName name="_R15R" localSheetId="3">#REF!</definedName>
    <definedName name="_R15R">#REF!</definedName>
    <definedName name="_R16P" localSheetId="2">#REF!</definedName>
    <definedName name="_R16P" localSheetId="3">#REF!</definedName>
    <definedName name="_R16P">#REF!</definedName>
    <definedName name="_R16R" localSheetId="2">#REF!</definedName>
    <definedName name="_R16R" localSheetId="3">#REF!</definedName>
    <definedName name="_R16R">#REF!</definedName>
    <definedName name="_R17P" localSheetId="2">#REF!</definedName>
    <definedName name="_R17P" localSheetId="3">#REF!</definedName>
    <definedName name="_R17P">#REF!</definedName>
    <definedName name="_R17R" localSheetId="2">#REF!</definedName>
    <definedName name="_R17R" localSheetId="3">#REF!</definedName>
    <definedName name="_R17R">#REF!</definedName>
    <definedName name="_R18P" localSheetId="2">#REF!</definedName>
    <definedName name="_R18P" localSheetId="3">#REF!</definedName>
    <definedName name="_R18P">#REF!</definedName>
    <definedName name="_R18R" localSheetId="2">#REF!</definedName>
    <definedName name="_R18R" localSheetId="3">#REF!</definedName>
    <definedName name="_R18R">#REF!</definedName>
    <definedName name="_R19P" localSheetId="2">#REF!</definedName>
    <definedName name="_R19P" localSheetId="3">#REF!</definedName>
    <definedName name="_R19P">#REF!</definedName>
    <definedName name="_R19R" localSheetId="2">#REF!</definedName>
    <definedName name="_R19R" localSheetId="3">#REF!</definedName>
    <definedName name="_R19R">#REF!</definedName>
    <definedName name="_R1P" localSheetId="2">#REF!</definedName>
    <definedName name="_R1P" localSheetId="3">#REF!</definedName>
    <definedName name="_R1P">#REF!</definedName>
    <definedName name="_R1R" localSheetId="2">#REF!</definedName>
    <definedName name="_R1R" localSheetId="3">#REF!</definedName>
    <definedName name="_R1R">#REF!</definedName>
    <definedName name="_R20P" localSheetId="2">#REF!</definedName>
    <definedName name="_R20P" localSheetId="3">#REF!</definedName>
    <definedName name="_R20P">#REF!</definedName>
    <definedName name="_R20R" localSheetId="2">#REF!</definedName>
    <definedName name="_R20R" localSheetId="3">#REF!</definedName>
    <definedName name="_R20R">#REF!</definedName>
    <definedName name="_R21P" localSheetId="2">#REF!</definedName>
    <definedName name="_R21P" localSheetId="3">#REF!</definedName>
    <definedName name="_R21P">#REF!</definedName>
    <definedName name="_R21R" localSheetId="2">#REF!</definedName>
    <definedName name="_R21R" localSheetId="3">#REF!</definedName>
    <definedName name="_R21R">#REF!</definedName>
    <definedName name="_R22P" localSheetId="2">#REF!</definedName>
    <definedName name="_R22P" localSheetId="3">#REF!</definedName>
    <definedName name="_R22P">#REF!</definedName>
    <definedName name="_R22R" localSheetId="2">#REF!</definedName>
    <definedName name="_R22R" localSheetId="3">#REF!</definedName>
    <definedName name="_R22R">#REF!</definedName>
    <definedName name="_R23P" localSheetId="2">#REF!</definedName>
    <definedName name="_R23P" localSheetId="3">#REF!</definedName>
    <definedName name="_R23P">#REF!</definedName>
    <definedName name="_R23R" localSheetId="2">#REF!</definedName>
    <definedName name="_R23R" localSheetId="3">#REF!</definedName>
    <definedName name="_R23R">#REF!</definedName>
    <definedName name="_R24P" localSheetId="2">#REF!</definedName>
    <definedName name="_R24P" localSheetId="3">#REF!</definedName>
    <definedName name="_R24P">#REF!</definedName>
    <definedName name="_R24R" localSheetId="2">#REF!</definedName>
    <definedName name="_R24R" localSheetId="3">#REF!</definedName>
    <definedName name="_R24R">#REF!</definedName>
    <definedName name="_R2P" localSheetId="2">#REF!</definedName>
    <definedName name="_R2P" localSheetId="3">#REF!</definedName>
    <definedName name="_R2P">#REF!</definedName>
    <definedName name="_R2R" localSheetId="2">#REF!</definedName>
    <definedName name="_R2R" localSheetId="3">#REF!</definedName>
    <definedName name="_R2R">#REF!</definedName>
    <definedName name="_R3P" localSheetId="2">#REF!</definedName>
    <definedName name="_R3P" localSheetId="3">#REF!</definedName>
    <definedName name="_R3P">#REF!</definedName>
    <definedName name="_R3R" localSheetId="2">#REF!</definedName>
    <definedName name="_R3R" localSheetId="3">#REF!</definedName>
    <definedName name="_R3R">#REF!</definedName>
    <definedName name="_R4P" localSheetId="2">#REF!</definedName>
    <definedName name="_R4P" localSheetId="3">#REF!</definedName>
    <definedName name="_R4P">#REF!</definedName>
    <definedName name="_R4R" localSheetId="2">#REF!</definedName>
    <definedName name="_R4R" localSheetId="3">#REF!</definedName>
    <definedName name="_R4R">#REF!</definedName>
    <definedName name="_R5P" localSheetId="2">#REF!</definedName>
    <definedName name="_R5P" localSheetId="3">#REF!</definedName>
    <definedName name="_R5P">#REF!</definedName>
    <definedName name="_R5R" localSheetId="2">#REF!</definedName>
    <definedName name="_R5R" localSheetId="3">#REF!</definedName>
    <definedName name="_R5R">#REF!</definedName>
    <definedName name="_R6P" localSheetId="2">#REF!</definedName>
    <definedName name="_R6P" localSheetId="3">#REF!</definedName>
    <definedName name="_R6P">#REF!</definedName>
    <definedName name="_R6R" localSheetId="2">#REF!</definedName>
    <definedName name="_R6R" localSheetId="3">#REF!</definedName>
    <definedName name="_R6R">#REF!</definedName>
    <definedName name="_R7P" localSheetId="2">#REF!</definedName>
    <definedName name="_R7P" localSheetId="3">#REF!</definedName>
    <definedName name="_R7P">#REF!</definedName>
    <definedName name="_R7R" localSheetId="2">#REF!</definedName>
    <definedName name="_R7R" localSheetId="3">#REF!</definedName>
    <definedName name="_R7R">#REF!</definedName>
    <definedName name="_R8P" localSheetId="2">#REF!</definedName>
    <definedName name="_R8P" localSheetId="3">#REF!</definedName>
    <definedName name="_R8P">#REF!</definedName>
    <definedName name="_R8R" localSheetId="2">#REF!</definedName>
    <definedName name="_R8R" localSheetId="3">#REF!</definedName>
    <definedName name="_R8R">#REF!</definedName>
    <definedName name="_R9P" localSheetId="2">#REF!</definedName>
    <definedName name="_R9P" localSheetId="3">#REF!</definedName>
    <definedName name="_R9P">#REF!</definedName>
    <definedName name="_R9R" localSheetId="2">#REF!</definedName>
    <definedName name="_R9R" localSheetId="3">#REF!</definedName>
    <definedName name="_R9R">#REF!</definedName>
    <definedName name="_RP1" localSheetId="2">#REF!</definedName>
    <definedName name="_RP1" localSheetId="3">#REF!</definedName>
    <definedName name="_RP1">#REF!</definedName>
    <definedName name="_RP10" localSheetId="2">#REF!</definedName>
    <definedName name="_RP10" localSheetId="3">#REF!</definedName>
    <definedName name="_RP10">#REF!</definedName>
    <definedName name="_RP11" localSheetId="2">#REF!</definedName>
    <definedName name="_RP11" localSheetId="3">#REF!</definedName>
    <definedName name="_RP11">#REF!</definedName>
    <definedName name="_RP12" localSheetId="2">#REF!</definedName>
    <definedName name="_RP12" localSheetId="3">#REF!</definedName>
    <definedName name="_RP12">#REF!</definedName>
    <definedName name="_RP13" localSheetId="2">#REF!</definedName>
    <definedName name="_RP13" localSheetId="3">#REF!</definedName>
    <definedName name="_RP13">#REF!</definedName>
    <definedName name="_RP14" localSheetId="2">#REF!</definedName>
    <definedName name="_RP14" localSheetId="3">#REF!</definedName>
    <definedName name="_RP14">#REF!</definedName>
    <definedName name="_RP15" localSheetId="2">#REF!</definedName>
    <definedName name="_RP15" localSheetId="3">#REF!</definedName>
    <definedName name="_RP15">#REF!</definedName>
    <definedName name="_RP16" localSheetId="2">#REF!</definedName>
    <definedName name="_RP16" localSheetId="3">#REF!</definedName>
    <definedName name="_RP16">#REF!</definedName>
    <definedName name="_RP17" localSheetId="2">#REF!</definedName>
    <definedName name="_RP17" localSheetId="3">#REF!</definedName>
    <definedName name="_RP17">#REF!</definedName>
    <definedName name="_RP18" localSheetId="2">#REF!</definedName>
    <definedName name="_RP18" localSheetId="3">#REF!</definedName>
    <definedName name="_RP18">#REF!</definedName>
    <definedName name="_RP19" localSheetId="2">#REF!</definedName>
    <definedName name="_RP19" localSheetId="3">#REF!</definedName>
    <definedName name="_RP19">#REF!</definedName>
    <definedName name="_RP2" localSheetId="2">#REF!</definedName>
    <definedName name="_RP2" localSheetId="3">#REF!</definedName>
    <definedName name="_RP2">#REF!</definedName>
    <definedName name="_RP20" localSheetId="2">#REF!</definedName>
    <definedName name="_RP20" localSheetId="3">#REF!</definedName>
    <definedName name="_RP20">#REF!</definedName>
    <definedName name="_RP21" localSheetId="2">#REF!</definedName>
    <definedName name="_RP21" localSheetId="3">#REF!</definedName>
    <definedName name="_RP21">#REF!</definedName>
    <definedName name="_RP22" localSheetId="2">#REF!</definedName>
    <definedName name="_RP22" localSheetId="3">#REF!</definedName>
    <definedName name="_RP22">#REF!</definedName>
    <definedName name="_RP23" localSheetId="2">#REF!</definedName>
    <definedName name="_RP23" localSheetId="3">#REF!</definedName>
    <definedName name="_RP23">#REF!</definedName>
    <definedName name="_RP24" localSheetId="2">#REF!</definedName>
    <definedName name="_RP24" localSheetId="3">#REF!</definedName>
    <definedName name="_RP24">#REF!</definedName>
    <definedName name="_RP3" localSheetId="2">#REF!</definedName>
    <definedName name="_RP3" localSheetId="3">#REF!</definedName>
    <definedName name="_RP3">#REF!</definedName>
    <definedName name="_RP4" localSheetId="2">#REF!</definedName>
    <definedName name="_RP4" localSheetId="3">#REF!</definedName>
    <definedName name="_RP4">#REF!</definedName>
    <definedName name="_RP5" localSheetId="2">#REF!</definedName>
    <definedName name="_RP5" localSheetId="3">#REF!</definedName>
    <definedName name="_RP5">#REF!</definedName>
    <definedName name="_RP6" localSheetId="2">#REF!</definedName>
    <definedName name="_RP6" localSheetId="3">#REF!</definedName>
    <definedName name="_RP6">#REF!</definedName>
    <definedName name="_RP7" localSheetId="2">#REF!</definedName>
    <definedName name="_RP7" localSheetId="3">#REF!</definedName>
    <definedName name="_RP7">#REF!</definedName>
    <definedName name="_RP8" localSheetId="2">#REF!</definedName>
    <definedName name="_RP8" localSheetId="3">#REF!</definedName>
    <definedName name="_RP8">#REF!</definedName>
    <definedName name="_RP9" localSheetId="2">#REF!</definedName>
    <definedName name="_RP9" localSheetId="3">#REF!</definedName>
    <definedName name="_RP9">#REF!</definedName>
    <definedName name="_RR1" localSheetId="2">#REF!</definedName>
    <definedName name="_RR1" localSheetId="3">#REF!</definedName>
    <definedName name="_RR1">#REF!</definedName>
    <definedName name="_RR10" localSheetId="2">#REF!</definedName>
    <definedName name="_RR10" localSheetId="3">#REF!</definedName>
    <definedName name="_RR10">#REF!</definedName>
    <definedName name="_RR12" localSheetId="2">#REF!</definedName>
    <definedName name="_RR12" localSheetId="3">#REF!</definedName>
    <definedName name="_RR12">#REF!</definedName>
    <definedName name="_RR13" localSheetId="2">#REF!</definedName>
    <definedName name="_RR13" localSheetId="3">#REF!</definedName>
    <definedName name="_RR13">#REF!</definedName>
    <definedName name="_RR14" localSheetId="2">#REF!</definedName>
    <definedName name="_RR14" localSheetId="3">#REF!</definedName>
    <definedName name="_RR14">#REF!</definedName>
    <definedName name="_RR15" localSheetId="2">#REF!</definedName>
    <definedName name="_RR15" localSheetId="3">#REF!</definedName>
    <definedName name="_RR15">#REF!</definedName>
    <definedName name="_RR16" localSheetId="2">#REF!</definedName>
    <definedName name="_RR16" localSheetId="3">#REF!</definedName>
    <definedName name="_RR16">#REF!</definedName>
    <definedName name="_RR17" localSheetId="2">#REF!</definedName>
    <definedName name="_RR17" localSheetId="3">#REF!</definedName>
    <definedName name="_RR17">#REF!</definedName>
    <definedName name="_RR18" localSheetId="2">#REF!</definedName>
    <definedName name="_RR18" localSheetId="3">#REF!</definedName>
    <definedName name="_RR18">#REF!</definedName>
    <definedName name="_RR19" localSheetId="2">#REF!</definedName>
    <definedName name="_RR19" localSheetId="3">#REF!</definedName>
    <definedName name="_RR19">#REF!</definedName>
    <definedName name="_RR2" localSheetId="2">#REF!</definedName>
    <definedName name="_RR2" localSheetId="3">#REF!</definedName>
    <definedName name="_RR2">#REF!</definedName>
    <definedName name="_RR20" localSheetId="2">#REF!</definedName>
    <definedName name="_RR20" localSheetId="3">#REF!</definedName>
    <definedName name="_RR20">#REF!</definedName>
    <definedName name="_RR21" localSheetId="2">#REF!</definedName>
    <definedName name="_RR21" localSheetId="3">#REF!</definedName>
    <definedName name="_RR21">#REF!</definedName>
    <definedName name="_RR22" localSheetId="2">#REF!</definedName>
    <definedName name="_RR22" localSheetId="3">#REF!</definedName>
    <definedName name="_RR22">#REF!</definedName>
    <definedName name="_RR23" localSheetId="2">#REF!</definedName>
    <definedName name="_RR23" localSheetId="3">#REF!</definedName>
    <definedName name="_RR23">#REF!</definedName>
    <definedName name="_RR24" localSheetId="2">#REF!</definedName>
    <definedName name="_RR24" localSheetId="3">#REF!</definedName>
    <definedName name="_RR24">#REF!</definedName>
    <definedName name="_RR3" localSheetId="2">#REF!</definedName>
    <definedName name="_RR3" localSheetId="3">#REF!</definedName>
    <definedName name="_RR3">#REF!</definedName>
    <definedName name="_RR4" localSheetId="2">#REF!</definedName>
    <definedName name="_RR4" localSheetId="3">#REF!</definedName>
    <definedName name="_RR4">#REF!</definedName>
    <definedName name="_RR5" localSheetId="2">#REF!</definedName>
    <definedName name="_RR5" localSheetId="3">#REF!</definedName>
    <definedName name="_RR5">#REF!</definedName>
    <definedName name="_RR6" localSheetId="2">#REF!</definedName>
    <definedName name="_RR6" localSheetId="3">#REF!</definedName>
    <definedName name="_RR6">#REF!</definedName>
    <definedName name="_RR7" localSheetId="2">#REF!</definedName>
    <definedName name="_RR7" localSheetId="3">#REF!</definedName>
    <definedName name="_RR7">#REF!</definedName>
    <definedName name="_RR8" localSheetId="2">#REF!</definedName>
    <definedName name="_RR8" localSheetId="3">#REF!</definedName>
    <definedName name="_RR8">#REF!</definedName>
    <definedName name="_RR9" localSheetId="2">#REF!</definedName>
    <definedName name="_RR9" localSheetId="3">#REF!</definedName>
    <definedName name="_RR9">#REF!</definedName>
    <definedName name="_tt1">"$#REF!.$A$1:$B$3278"</definedName>
    <definedName name="A1P1" localSheetId="2">#REF!</definedName>
    <definedName name="A1P1" localSheetId="3">#REF!</definedName>
    <definedName name="A1P1">#REF!</definedName>
    <definedName name="A1P10" localSheetId="2">#REF!</definedName>
    <definedName name="A1P10" localSheetId="3">#REF!</definedName>
    <definedName name="A1P10">#REF!</definedName>
    <definedName name="A1P11" localSheetId="2">#REF!</definedName>
    <definedName name="A1P11" localSheetId="3">#REF!</definedName>
    <definedName name="A1P11">#REF!</definedName>
    <definedName name="A1P12" localSheetId="2">#REF!</definedName>
    <definedName name="A1P12" localSheetId="3">#REF!</definedName>
    <definedName name="A1P12">#REF!</definedName>
    <definedName name="A1P13" localSheetId="2">#REF!</definedName>
    <definedName name="A1P13" localSheetId="3">#REF!</definedName>
    <definedName name="A1P13">#REF!</definedName>
    <definedName name="A1P14" localSheetId="2">#REF!</definedName>
    <definedName name="A1P14" localSheetId="3">#REF!</definedName>
    <definedName name="A1P14">#REF!</definedName>
    <definedName name="A1P15" localSheetId="2">#REF!</definedName>
    <definedName name="A1P15" localSheetId="3">#REF!</definedName>
    <definedName name="A1P15">#REF!</definedName>
    <definedName name="A1P16" localSheetId="2">#REF!</definedName>
    <definedName name="A1P16" localSheetId="3">#REF!</definedName>
    <definedName name="A1P16">#REF!</definedName>
    <definedName name="A1P17" localSheetId="2">#REF!</definedName>
    <definedName name="A1P17" localSheetId="3">#REF!</definedName>
    <definedName name="A1P17">#REF!</definedName>
    <definedName name="A1P18" localSheetId="2">#REF!</definedName>
    <definedName name="A1P18" localSheetId="3">#REF!</definedName>
    <definedName name="A1P18">#REF!</definedName>
    <definedName name="A1P19" localSheetId="2">#REF!</definedName>
    <definedName name="A1P19" localSheetId="3">#REF!</definedName>
    <definedName name="A1P19">#REF!</definedName>
    <definedName name="A1P2" localSheetId="2">#REF!</definedName>
    <definedName name="A1P2" localSheetId="3">#REF!</definedName>
    <definedName name="A1P2">#REF!</definedName>
    <definedName name="A1P20" localSheetId="2">#REF!</definedName>
    <definedName name="A1P20" localSheetId="3">#REF!</definedName>
    <definedName name="A1P20">#REF!</definedName>
    <definedName name="A1P21" localSheetId="2">#REF!</definedName>
    <definedName name="A1P21" localSheetId="3">#REF!</definedName>
    <definedName name="A1P21">#REF!</definedName>
    <definedName name="A1P22" localSheetId="2">#REF!</definedName>
    <definedName name="A1P22" localSheetId="3">#REF!</definedName>
    <definedName name="A1P22">#REF!</definedName>
    <definedName name="A1P23" localSheetId="2">#REF!</definedName>
    <definedName name="A1P23" localSheetId="3">#REF!</definedName>
    <definedName name="A1P23">#REF!</definedName>
    <definedName name="A1P24" localSheetId="2">#REF!</definedName>
    <definedName name="A1P24" localSheetId="3">#REF!</definedName>
    <definedName name="A1P24">#REF!</definedName>
    <definedName name="A1P3" localSheetId="2">#REF!</definedName>
    <definedName name="A1P3" localSheetId="3">#REF!</definedName>
    <definedName name="A1P3">#REF!</definedName>
    <definedName name="A1P4" localSheetId="2">#REF!</definedName>
    <definedName name="A1P4" localSheetId="3">#REF!</definedName>
    <definedName name="A1P4">#REF!</definedName>
    <definedName name="A1P5" localSheetId="2">#REF!</definedName>
    <definedName name="A1P5" localSheetId="3">#REF!</definedName>
    <definedName name="A1P5">#REF!</definedName>
    <definedName name="A1P6" localSheetId="2">#REF!</definedName>
    <definedName name="A1P6" localSheetId="3">#REF!</definedName>
    <definedName name="A1P6">#REF!</definedName>
    <definedName name="A1P7" localSheetId="2">#REF!</definedName>
    <definedName name="A1P7" localSheetId="3">#REF!</definedName>
    <definedName name="A1P7">#REF!</definedName>
    <definedName name="A1P8" localSheetId="2">#REF!</definedName>
    <definedName name="A1P8" localSheetId="3">#REF!</definedName>
    <definedName name="A1P8">#REF!</definedName>
    <definedName name="A1P9" localSheetId="2">#REF!</definedName>
    <definedName name="A1P9" localSheetId="3">#REF!</definedName>
    <definedName name="A1P9">#REF!</definedName>
    <definedName name="A1R1" localSheetId="2">#REF!</definedName>
    <definedName name="A1R1" localSheetId="3">#REF!</definedName>
    <definedName name="A1R1">#REF!</definedName>
    <definedName name="A1R10" localSheetId="2">#REF!</definedName>
    <definedName name="A1R10" localSheetId="3">#REF!</definedName>
    <definedName name="A1R10">#REF!</definedName>
    <definedName name="A1R11" localSheetId="2">#REF!</definedName>
    <definedName name="A1R11" localSheetId="3">#REF!</definedName>
    <definedName name="A1R11">#REF!</definedName>
    <definedName name="A1R12" localSheetId="2">#REF!</definedName>
    <definedName name="A1R12" localSheetId="3">#REF!</definedName>
    <definedName name="A1R12">#REF!</definedName>
    <definedName name="A1R13" localSheetId="2">#REF!</definedName>
    <definedName name="A1R13" localSheetId="3">#REF!</definedName>
    <definedName name="A1R13">#REF!</definedName>
    <definedName name="A1R14" localSheetId="2">#REF!</definedName>
    <definedName name="A1R14" localSheetId="3">#REF!</definedName>
    <definedName name="A1R14">#REF!</definedName>
    <definedName name="A1R15" localSheetId="2">#REF!</definedName>
    <definedName name="A1R15" localSheetId="3">#REF!</definedName>
    <definedName name="A1R15">#REF!</definedName>
    <definedName name="A1R16" localSheetId="2">#REF!</definedName>
    <definedName name="A1R16" localSheetId="3">#REF!</definedName>
    <definedName name="A1R16">#REF!</definedName>
    <definedName name="A1R17" localSheetId="2">#REF!</definedName>
    <definedName name="A1R17" localSheetId="3">#REF!</definedName>
    <definedName name="A1R17">#REF!</definedName>
    <definedName name="A1R18" localSheetId="2">#REF!</definedName>
    <definedName name="A1R18" localSheetId="3">#REF!</definedName>
    <definedName name="A1R18">#REF!</definedName>
    <definedName name="A1R19" localSheetId="2">#REF!</definedName>
    <definedName name="A1R19" localSheetId="3">#REF!</definedName>
    <definedName name="A1R19">#REF!</definedName>
    <definedName name="A1R2" localSheetId="2">#REF!</definedName>
    <definedName name="A1R2" localSheetId="3">#REF!</definedName>
    <definedName name="A1R2">#REF!</definedName>
    <definedName name="A1R20" localSheetId="2">#REF!</definedName>
    <definedName name="A1R20" localSheetId="3">#REF!</definedName>
    <definedName name="A1R20">#REF!</definedName>
    <definedName name="A1R21" localSheetId="2">#REF!</definedName>
    <definedName name="A1R21" localSheetId="3">#REF!</definedName>
    <definedName name="A1R21">#REF!</definedName>
    <definedName name="A1R22" localSheetId="2">#REF!</definedName>
    <definedName name="A1R22" localSheetId="3">#REF!</definedName>
    <definedName name="A1R22">#REF!</definedName>
    <definedName name="A1R23" localSheetId="2">#REF!</definedName>
    <definedName name="A1R23" localSheetId="3">#REF!</definedName>
    <definedName name="A1R23">#REF!</definedName>
    <definedName name="A1R24" localSheetId="2">#REF!</definedName>
    <definedName name="A1R24" localSheetId="3">#REF!</definedName>
    <definedName name="A1R24">#REF!</definedName>
    <definedName name="A1R3" localSheetId="2">#REF!</definedName>
    <definedName name="A1R3" localSheetId="3">#REF!</definedName>
    <definedName name="A1R3">#REF!</definedName>
    <definedName name="A1R4" localSheetId="2">#REF!</definedName>
    <definedName name="A1R4" localSheetId="3">#REF!</definedName>
    <definedName name="A1R4">#REF!</definedName>
    <definedName name="A1R5" localSheetId="2">#REF!</definedName>
    <definedName name="A1R5" localSheetId="3">#REF!</definedName>
    <definedName name="A1R5">#REF!</definedName>
    <definedName name="A1R6" localSheetId="2">#REF!</definedName>
    <definedName name="A1R6" localSheetId="3">#REF!</definedName>
    <definedName name="A1R6">#REF!</definedName>
    <definedName name="A1R7" localSheetId="2">#REF!</definedName>
    <definedName name="A1R7" localSheetId="3">#REF!</definedName>
    <definedName name="A1R7">#REF!</definedName>
    <definedName name="A1R8" localSheetId="2">#REF!</definedName>
    <definedName name="A1R8" localSheetId="3">#REF!</definedName>
    <definedName name="A1R8">#REF!</definedName>
    <definedName name="A1R9" localSheetId="2">#REF!</definedName>
    <definedName name="A1R9" localSheetId="3">#REF!</definedName>
    <definedName name="A1R9">#REF!</definedName>
    <definedName name="A2P1" localSheetId="2">#REF!</definedName>
    <definedName name="A2P1" localSheetId="3">#REF!</definedName>
    <definedName name="A2P1">#REF!</definedName>
    <definedName name="A2P10" localSheetId="2">#REF!</definedName>
    <definedName name="A2P10" localSheetId="3">#REF!</definedName>
    <definedName name="A2P10">#REF!</definedName>
    <definedName name="A2P11" localSheetId="2">#REF!</definedName>
    <definedName name="A2P11" localSheetId="3">#REF!</definedName>
    <definedName name="A2P11">#REF!</definedName>
    <definedName name="A2P12" localSheetId="2">#REF!</definedName>
    <definedName name="A2P12" localSheetId="3">#REF!</definedName>
    <definedName name="A2P12">#REF!</definedName>
    <definedName name="A2P13" localSheetId="2">#REF!</definedName>
    <definedName name="A2P13" localSheetId="3">#REF!</definedName>
    <definedName name="A2P13">#REF!</definedName>
    <definedName name="A2P14" localSheetId="2">#REF!</definedName>
    <definedName name="A2P14" localSheetId="3">#REF!</definedName>
    <definedName name="A2P14">#REF!</definedName>
    <definedName name="A2P15" localSheetId="2">#REF!</definedName>
    <definedName name="A2P15" localSheetId="3">#REF!</definedName>
    <definedName name="A2P15">#REF!</definedName>
    <definedName name="A2P16" localSheetId="2">#REF!</definedName>
    <definedName name="A2P16" localSheetId="3">#REF!</definedName>
    <definedName name="A2P16">#REF!</definedName>
    <definedName name="A2P17" localSheetId="2">#REF!</definedName>
    <definedName name="A2P17" localSheetId="3">#REF!</definedName>
    <definedName name="A2P17">#REF!</definedName>
    <definedName name="A2P18" localSheetId="2">#REF!</definedName>
    <definedName name="A2P18" localSheetId="3">#REF!</definedName>
    <definedName name="A2P18">#REF!</definedName>
    <definedName name="A2P19" localSheetId="2">#REF!</definedName>
    <definedName name="A2P19" localSheetId="3">#REF!</definedName>
    <definedName name="A2P19">#REF!</definedName>
    <definedName name="A2P2" localSheetId="2">#REF!</definedName>
    <definedName name="A2P2" localSheetId="3">#REF!</definedName>
    <definedName name="A2P2">#REF!</definedName>
    <definedName name="A2P20" localSheetId="2">#REF!</definedName>
    <definedName name="A2P20" localSheetId="3">#REF!</definedName>
    <definedName name="A2P20">#REF!</definedName>
    <definedName name="A2P21" localSheetId="2">#REF!</definedName>
    <definedName name="A2P21" localSheetId="3">#REF!</definedName>
    <definedName name="A2P21">#REF!</definedName>
    <definedName name="A2P22" localSheetId="2">#REF!</definedName>
    <definedName name="A2P22" localSheetId="3">#REF!</definedName>
    <definedName name="A2P22">#REF!</definedName>
    <definedName name="A2P23" localSheetId="2">#REF!</definedName>
    <definedName name="A2P23" localSheetId="3">#REF!</definedName>
    <definedName name="A2P23">#REF!</definedName>
    <definedName name="A2P24" localSheetId="2">#REF!</definedName>
    <definedName name="A2P24" localSheetId="3">#REF!</definedName>
    <definedName name="A2P24">#REF!</definedName>
    <definedName name="A2P3" localSheetId="2">#REF!</definedName>
    <definedName name="A2P3" localSheetId="3">#REF!</definedName>
    <definedName name="A2P3">#REF!</definedName>
    <definedName name="A2P4" localSheetId="2">#REF!</definedName>
    <definedName name="A2P4" localSheetId="3">#REF!</definedName>
    <definedName name="A2P4">#REF!</definedName>
    <definedName name="A2P5" localSheetId="2">#REF!</definedName>
    <definedName name="A2P5" localSheetId="3">#REF!</definedName>
    <definedName name="A2P5">#REF!</definedName>
    <definedName name="A2P6" localSheetId="2">#REF!</definedName>
    <definedName name="A2P6" localSheetId="3">#REF!</definedName>
    <definedName name="A2P6">#REF!</definedName>
    <definedName name="A2P7" localSheetId="2">#REF!</definedName>
    <definedName name="A2P7" localSheetId="3">#REF!</definedName>
    <definedName name="A2P7">#REF!</definedName>
    <definedName name="A2P8" localSheetId="2">#REF!</definedName>
    <definedName name="A2P8" localSheetId="3">#REF!</definedName>
    <definedName name="A2P8">#REF!</definedName>
    <definedName name="A2P9" localSheetId="2">#REF!</definedName>
    <definedName name="A2P9" localSheetId="3">#REF!</definedName>
    <definedName name="A2P9">#REF!</definedName>
    <definedName name="A2R1" localSheetId="2">#REF!</definedName>
    <definedName name="A2R1" localSheetId="3">#REF!</definedName>
    <definedName name="A2R1">#REF!</definedName>
    <definedName name="A2R10" localSheetId="2">#REF!</definedName>
    <definedName name="A2R10" localSheetId="3">#REF!</definedName>
    <definedName name="A2R10">#REF!</definedName>
    <definedName name="A2R11" localSheetId="2">#REF!</definedName>
    <definedName name="A2R11" localSheetId="3">#REF!</definedName>
    <definedName name="A2R11">#REF!</definedName>
    <definedName name="A2R12" localSheetId="2">#REF!</definedName>
    <definedName name="A2R12" localSheetId="3">#REF!</definedName>
    <definedName name="A2R12">#REF!</definedName>
    <definedName name="A2R13" localSheetId="2">#REF!</definedName>
    <definedName name="A2R13" localSheetId="3">#REF!</definedName>
    <definedName name="A2R13">#REF!</definedName>
    <definedName name="A2R14" localSheetId="2">#REF!</definedName>
    <definedName name="A2R14" localSheetId="3">#REF!</definedName>
    <definedName name="A2R14">#REF!</definedName>
    <definedName name="A2R15" localSheetId="2">#REF!</definedName>
    <definedName name="A2R15" localSheetId="3">#REF!</definedName>
    <definedName name="A2R15">#REF!</definedName>
    <definedName name="A2R16" localSheetId="2">#REF!</definedName>
    <definedName name="A2R16" localSheetId="3">#REF!</definedName>
    <definedName name="A2R16">#REF!</definedName>
    <definedName name="A2R17" localSheetId="2">#REF!</definedName>
    <definedName name="A2R17" localSheetId="3">#REF!</definedName>
    <definedName name="A2R17">#REF!</definedName>
    <definedName name="A2R18" localSheetId="2">#REF!</definedName>
    <definedName name="A2R18" localSheetId="3">#REF!</definedName>
    <definedName name="A2R18">#REF!</definedName>
    <definedName name="A2R19" localSheetId="2">#REF!</definedName>
    <definedName name="A2R19" localSheetId="3">#REF!</definedName>
    <definedName name="A2R19">#REF!</definedName>
    <definedName name="A2R2" localSheetId="2">#REF!</definedName>
    <definedName name="A2R2" localSheetId="3">#REF!</definedName>
    <definedName name="A2R2">#REF!</definedName>
    <definedName name="A2R20" localSheetId="2">#REF!</definedName>
    <definedName name="A2R20" localSheetId="3">#REF!</definedName>
    <definedName name="A2R20">#REF!</definedName>
    <definedName name="A2R21" localSheetId="2">#REF!</definedName>
    <definedName name="A2R21" localSheetId="3">#REF!</definedName>
    <definedName name="A2R21">#REF!</definedName>
    <definedName name="A2R22" localSheetId="2">#REF!</definedName>
    <definedName name="A2R22" localSheetId="3">#REF!</definedName>
    <definedName name="A2R22">#REF!</definedName>
    <definedName name="A2R23" localSheetId="2">#REF!</definedName>
    <definedName name="A2R23" localSheetId="3">#REF!</definedName>
    <definedName name="A2R23">#REF!</definedName>
    <definedName name="A2R24" localSheetId="2">#REF!</definedName>
    <definedName name="A2R24" localSheetId="3">#REF!</definedName>
    <definedName name="A2R24">#REF!</definedName>
    <definedName name="A2R3" localSheetId="2">#REF!</definedName>
    <definedName name="A2R3" localSheetId="3">#REF!</definedName>
    <definedName name="A2R3">#REF!</definedName>
    <definedName name="A2R4" localSheetId="2">#REF!</definedName>
    <definedName name="A2R4" localSheetId="3">#REF!</definedName>
    <definedName name="A2R4">#REF!</definedName>
    <definedName name="A2R5" localSheetId="2">#REF!</definedName>
    <definedName name="A2R5" localSheetId="3">#REF!</definedName>
    <definedName name="A2R5">#REF!</definedName>
    <definedName name="A2R6" localSheetId="2">#REF!</definedName>
    <definedName name="A2R6" localSheetId="3">#REF!</definedName>
    <definedName name="A2R6">#REF!</definedName>
    <definedName name="A2R7" localSheetId="2">#REF!</definedName>
    <definedName name="A2R7" localSheetId="3">#REF!</definedName>
    <definedName name="A2R7">#REF!</definedName>
    <definedName name="A2R8" localSheetId="2">#REF!</definedName>
    <definedName name="A2R8" localSheetId="3">#REF!</definedName>
    <definedName name="A2R8">#REF!</definedName>
    <definedName name="A2R9" localSheetId="2">#REF!</definedName>
    <definedName name="A2R9" localSheetId="3">#REF!</definedName>
    <definedName name="A2R9">#REF!</definedName>
    <definedName name="A3P1" localSheetId="2">#REF!</definedName>
    <definedName name="A3P1" localSheetId="3">#REF!</definedName>
    <definedName name="A3P1">#REF!</definedName>
    <definedName name="A3P10" localSheetId="2">#REF!</definedName>
    <definedName name="A3P10" localSheetId="3">#REF!</definedName>
    <definedName name="A3P10">#REF!</definedName>
    <definedName name="A3P11" localSheetId="2">#REF!</definedName>
    <definedName name="A3P11" localSheetId="3">#REF!</definedName>
    <definedName name="A3P11">#REF!</definedName>
    <definedName name="A3P12" localSheetId="2">#REF!</definedName>
    <definedName name="A3P12" localSheetId="3">#REF!</definedName>
    <definedName name="A3P12">#REF!</definedName>
    <definedName name="A3P13" localSheetId="2">#REF!</definedName>
    <definedName name="A3P13" localSheetId="3">#REF!</definedName>
    <definedName name="A3P13">#REF!</definedName>
    <definedName name="A3P14" localSheetId="2">#REF!</definedName>
    <definedName name="A3P14" localSheetId="3">#REF!</definedName>
    <definedName name="A3P14">#REF!</definedName>
    <definedName name="A3P15" localSheetId="2">#REF!</definedName>
    <definedName name="A3P15" localSheetId="3">#REF!</definedName>
    <definedName name="A3P15">#REF!</definedName>
    <definedName name="A3P16" localSheetId="2">#REF!</definedName>
    <definedName name="A3P16" localSheetId="3">#REF!</definedName>
    <definedName name="A3P16">#REF!</definedName>
    <definedName name="A3P17" localSheetId="2">#REF!</definedName>
    <definedName name="A3P17" localSheetId="3">#REF!</definedName>
    <definedName name="A3P17">#REF!</definedName>
    <definedName name="A3P18" localSheetId="2">#REF!</definedName>
    <definedName name="A3P18" localSheetId="3">#REF!</definedName>
    <definedName name="A3P18">#REF!</definedName>
    <definedName name="A3P19" localSheetId="2">#REF!</definedName>
    <definedName name="A3P19" localSheetId="3">#REF!</definedName>
    <definedName name="A3P19">#REF!</definedName>
    <definedName name="A3P2" localSheetId="2">#REF!</definedName>
    <definedName name="A3P2" localSheetId="3">#REF!</definedName>
    <definedName name="A3P2">#REF!</definedName>
    <definedName name="A3P20" localSheetId="2">#REF!</definedName>
    <definedName name="A3P20" localSheetId="3">#REF!</definedName>
    <definedName name="A3P20">#REF!</definedName>
    <definedName name="A3P21" localSheetId="2">#REF!</definedName>
    <definedName name="A3P21" localSheetId="3">#REF!</definedName>
    <definedName name="A3P21">#REF!</definedName>
    <definedName name="A3P22" localSheetId="2">#REF!</definedName>
    <definedName name="A3P22" localSheetId="3">#REF!</definedName>
    <definedName name="A3P22">#REF!</definedName>
    <definedName name="A3P23" localSheetId="2">#REF!</definedName>
    <definedName name="A3P23" localSheetId="3">#REF!</definedName>
    <definedName name="A3P23">#REF!</definedName>
    <definedName name="A3P24" localSheetId="2">#REF!</definedName>
    <definedName name="A3P24" localSheetId="3">#REF!</definedName>
    <definedName name="A3P24">#REF!</definedName>
    <definedName name="A3P3" localSheetId="2">#REF!</definedName>
    <definedName name="A3P3" localSheetId="3">#REF!</definedName>
    <definedName name="A3P3">#REF!</definedName>
    <definedName name="A3P4" localSheetId="2">#REF!</definedName>
    <definedName name="A3P4" localSheetId="3">#REF!</definedName>
    <definedName name="A3P4">#REF!</definedName>
    <definedName name="A3P5" localSheetId="2">#REF!</definedName>
    <definedName name="A3P5" localSheetId="3">#REF!</definedName>
    <definedName name="A3P5">#REF!</definedName>
    <definedName name="A3P6" localSheetId="2">#REF!</definedName>
    <definedName name="A3P6" localSheetId="3">#REF!</definedName>
    <definedName name="A3P6">#REF!</definedName>
    <definedName name="A3P7" localSheetId="2">#REF!</definedName>
    <definedName name="A3P7" localSheetId="3">#REF!</definedName>
    <definedName name="A3P7">#REF!</definedName>
    <definedName name="A3P8" localSheetId="2">#REF!</definedName>
    <definedName name="A3P8" localSheetId="3">#REF!</definedName>
    <definedName name="A3P8">#REF!</definedName>
    <definedName name="A3P9" localSheetId="2">#REF!</definedName>
    <definedName name="A3P9" localSheetId="3">#REF!</definedName>
    <definedName name="A3P9">#REF!</definedName>
    <definedName name="A3R1" localSheetId="2">#REF!</definedName>
    <definedName name="A3R1" localSheetId="3">#REF!</definedName>
    <definedName name="A3R1">#REF!</definedName>
    <definedName name="A3R10" localSheetId="2">#REF!</definedName>
    <definedName name="A3R10" localSheetId="3">#REF!</definedName>
    <definedName name="A3R10">#REF!</definedName>
    <definedName name="A3R11" localSheetId="2">#REF!</definedName>
    <definedName name="A3R11" localSheetId="3">#REF!</definedName>
    <definedName name="A3R11">#REF!</definedName>
    <definedName name="A3R12" localSheetId="2">#REF!</definedName>
    <definedName name="A3R12" localSheetId="3">#REF!</definedName>
    <definedName name="A3R12">#REF!</definedName>
    <definedName name="A3R13" localSheetId="2">#REF!</definedName>
    <definedName name="A3R13" localSheetId="3">#REF!</definedName>
    <definedName name="A3R13">#REF!</definedName>
    <definedName name="A3R14" localSheetId="2">#REF!</definedName>
    <definedName name="A3R14" localSheetId="3">#REF!</definedName>
    <definedName name="A3R14">#REF!</definedName>
    <definedName name="A3R15" localSheetId="2">#REF!</definedName>
    <definedName name="A3R15" localSheetId="3">#REF!</definedName>
    <definedName name="A3R15">#REF!</definedName>
    <definedName name="A3R16" localSheetId="2">#REF!</definedName>
    <definedName name="A3R16" localSheetId="3">#REF!</definedName>
    <definedName name="A3R16">#REF!</definedName>
    <definedName name="A3R17" localSheetId="2">#REF!</definedName>
    <definedName name="A3R17" localSheetId="3">#REF!</definedName>
    <definedName name="A3R17">#REF!</definedName>
    <definedName name="A3R18" localSheetId="2">#REF!</definedName>
    <definedName name="A3R18" localSheetId="3">#REF!</definedName>
    <definedName name="A3R18">#REF!</definedName>
    <definedName name="A3R19" localSheetId="2">#REF!</definedName>
    <definedName name="A3R19" localSheetId="3">#REF!</definedName>
    <definedName name="A3R19">#REF!</definedName>
    <definedName name="A3R2" localSheetId="2">#REF!</definedName>
    <definedName name="A3R2" localSheetId="3">#REF!</definedName>
    <definedName name="A3R2">#REF!</definedName>
    <definedName name="A3R20" localSheetId="2">#REF!</definedName>
    <definedName name="A3R20" localSheetId="3">#REF!</definedName>
    <definedName name="A3R20">#REF!</definedName>
    <definedName name="A3R21" localSheetId="2">#REF!</definedName>
    <definedName name="A3R21" localSheetId="3">#REF!</definedName>
    <definedName name="A3R21">#REF!</definedName>
    <definedName name="A3R22" localSheetId="2">#REF!</definedName>
    <definedName name="A3R22" localSheetId="3">#REF!</definedName>
    <definedName name="A3R22">#REF!</definedName>
    <definedName name="A3R23" localSheetId="2">#REF!</definedName>
    <definedName name="A3R23" localSheetId="3">#REF!</definedName>
    <definedName name="A3R23">#REF!</definedName>
    <definedName name="A3R24" localSheetId="2">#REF!</definedName>
    <definedName name="A3R24" localSheetId="3">#REF!</definedName>
    <definedName name="A3R24">#REF!</definedName>
    <definedName name="A3R3" localSheetId="2">#REF!</definedName>
    <definedName name="A3R3" localSheetId="3">#REF!</definedName>
    <definedName name="A3R3">#REF!</definedName>
    <definedName name="A3R4" localSheetId="2">#REF!</definedName>
    <definedName name="A3R4" localSheetId="3">#REF!</definedName>
    <definedName name="A3R4">#REF!</definedName>
    <definedName name="A3R5" localSheetId="2">#REF!</definedName>
    <definedName name="A3R5" localSheetId="3">#REF!</definedName>
    <definedName name="A3R5">#REF!</definedName>
    <definedName name="A3R6" localSheetId="2">#REF!</definedName>
    <definedName name="A3R6" localSheetId="3">#REF!</definedName>
    <definedName name="A3R6">#REF!</definedName>
    <definedName name="A3R7" localSheetId="2">#REF!</definedName>
    <definedName name="A3R7" localSheetId="3">#REF!</definedName>
    <definedName name="A3R7">#REF!</definedName>
    <definedName name="A3R8" localSheetId="2">#REF!</definedName>
    <definedName name="A3R8" localSheetId="3">#REF!</definedName>
    <definedName name="A3R8">#REF!</definedName>
    <definedName name="A3R9" localSheetId="2">#REF!</definedName>
    <definedName name="A3R9" localSheetId="3">#REF!</definedName>
    <definedName name="A3R9">#REF!</definedName>
    <definedName name="A4P1" localSheetId="2">#REF!</definedName>
    <definedName name="A4P1" localSheetId="3">#REF!</definedName>
    <definedName name="A4P1">#REF!</definedName>
    <definedName name="A4P10" localSheetId="2">#REF!</definedName>
    <definedName name="A4P10" localSheetId="3">#REF!</definedName>
    <definedName name="A4P10">#REF!</definedName>
    <definedName name="A4P11" localSheetId="2">#REF!</definedName>
    <definedName name="A4P11" localSheetId="3">#REF!</definedName>
    <definedName name="A4P11">#REF!</definedName>
    <definedName name="A4P12" localSheetId="2">#REF!</definedName>
    <definedName name="A4P12" localSheetId="3">#REF!</definedName>
    <definedName name="A4P12">#REF!</definedName>
    <definedName name="A4P13" localSheetId="2">#REF!</definedName>
    <definedName name="A4P13" localSheetId="3">#REF!</definedName>
    <definedName name="A4P13">#REF!</definedName>
    <definedName name="A4P14" localSheetId="2">#REF!</definedName>
    <definedName name="A4P14" localSheetId="3">#REF!</definedName>
    <definedName name="A4P14">#REF!</definedName>
    <definedName name="A4P15" localSheetId="2">#REF!</definedName>
    <definedName name="A4P15" localSheetId="3">#REF!</definedName>
    <definedName name="A4P15">#REF!</definedName>
    <definedName name="A4P16" localSheetId="2">#REF!</definedName>
    <definedName name="A4P16" localSheetId="3">#REF!</definedName>
    <definedName name="A4P16">#REF!</definedName>
    <definedName name="A4P17" localSheetId="2">#REF!</definedName>
    <definedName name="A4P17" localSheetId="3">#REF!</definedName>
    <definedName name="A4P17">#REF!</definedName>
    <definedName name="A4P18" localSheetId="2">#REF!</definedName>
    <definedName name="A4P18" localSheetId="3">#REF!</definedName>
    <definedName name="A4P18">#REF!</definedName>
    <definedName name="A4P19" localSheetId="2">#REF!</definedName>
    <definedName name="A4P19" localSheetId="3">#REF!</definedName>
    <definedName name="A4P19">#REF!</definedName>
    <definedName name="A4P2" localSheetId="2">#REF!</definedName>
    <definedName name="A4P2" localSheetId="3">#REF!</definedName>
    <definedName name="A4P2">#REF!</definedName>
    <definedName name="A4P20" localSheetId="2">#REF!</definedName>
    <definedName name="A4P20" localSheetId="3">#REF!</definedName>
    <definedName name="A4P20">#REF!</definedName>
    <definedName name="A4P21" localSheetId="2">#REF!</definedName>
    <definedName name="A4P21" localSheetId="3">#REF!</definedName>
    <definedName name="A4P21">#REF!</definedName>
    <definedName name="A4P22" localSheetId="2">#REF!</definedName>
    <definedName name="A4P22" localSheetId="3">#REF!</definedName>
    <definedName name="A4P22">#REF!</definedName>
    <definedName name="A4P23" localSheetId="2">#REF!</definedName>
    <definedName name="A4P23" localSheetId="3">#REF!</definedName>
    <definedName name="A4P23">#REF!</definedName>
    <definedName name="A4P24" localSheetId="2">#REF!</definedName>
    <definedName name="A4P24" localSheetId="3">#REF!</definedName>
    <definedName name="A4P24">#REF!</definedName>
    <definedName name="A4P3" localSheetId="2">#REF!</definedName>
    <definedName name="A4P3" localSheetId="3">#REF!</definedName>
    <definedName name="A4P3">#REF!</definedName>
    <definedName name="A4P4" localSheetId="2">#REF!</definedName>
    <definedName name="A4P4" localSheetId="3">#REF!</definedName>
    <definedName name="A4P4">#REF!</definedName>
    <definedName name="A4P5" localSheetId="2">#REF!</definedName>
    <definedName name="A4P5" localSheetId="3">#REF!</definedName>
    <definedName name="A4P5">#REF!</definedName>
    <definedName name="A4P6" localSheetId="2">#REF!</definedName>
    <definedName name="A4P6" localSheetId="3">#REF!</definedName>
    <definedName name="A4P6">#REF!</definedName>
    <definedName name="A4P7" localSheetId="2">#REF!</definedName>
    <definedName name="A4P7" localSheetId="3">#REF!</definedName>
    <definedName name="A4P7">#REF!</definedName>
    <definedName name="A4P8" localSheetId="2">#REF!</definedName>
    <definedName name="A4P8" localSheetId="3">#REF!</definedName>
    <definedName name="A4P8">#REF!</definedName>
    <definedName name="A4P9" localSheetId="2">#REF!</definedName>
    <definedName name="A4P9" localSheetId="3">#REF!</definedName>
    <definedName name="A4P9">#REF!</definedName>
    <definedName name="A4R1" localSheetId="2">#REF!</definedName>
    <definedName name="A4R1" localSheetId="3">#REF!</definedName>
    <definedName name="A4R1">#REF!</definedName>
    <definedName name="A4R10" localSheetId="2">#REF!</definedName>
    <definedName name="A4R10" localSheetId="3">#REF!</definedName>
    <definedName name="A4R10">#REF!</definedName>
    <definedName name="A4R11" localSheetId="2">#REF!</definedName>
    <definedName name="A4R11" localSheetId="3">#REF!</definedName>
    <definedName name="A4R11">#REF!</definedName>
    <definedName name="A4R12" localSheetId="2">#REF!</definedName>
    <definedName name="A4R12" localSheetId="3">#REF!</definedName>
    <definedName name="A4R12">#REF!</definedName>
    <definedName name="A4R13" localSheetId="2">#REF!</definedName>
    <definedName name="A4R13" localSheetId="3">#REF!</definedName>
    <definedName name="A4R13">#REF!</definedName>
    <definedName name="A4R14" localSheetId="2">#REF!</definedName>
    <definedName name="A4R14" localSheetId="3">#REF!</definedName>
    <definedName name="A4R14">#REF!</definedName>
    <definedName name="A4R15" localSheetId="2">#REF!</definedName>
    <definedName name="A4R15" localSheetId="3">#REF!</definedName>
    <definedName name="A4R15">#REF!</definedName>
    <definedName name="A4R16" localSheetId="2">#REF!</definedName>
    <definedName name="A4R16" localSheetId="3">#REF!</definedName>
    <definedName name="A4R16">#REF!</definedName>
    <definedName name="A4R17" localSheetId="2">#REF!</definedName>
    <definedName name="A4R17" localSheetId="3">#REF!</definedName>
    <definedName name="A4R17">#REF!</definedName>
    <definedName name="A4R18" localSheetId="2">#REF!</definedName>
    <definedName name="A4R18" localSheetId="3">#REF!</definedName>
    <definedName name="A4R18">#REF!</definedName>
    <definedName name="A4R19" localSheetId="2">#REF!</definedName>
    <definedName name="A4R19" localSheetId="3">#REF!</definedName>
    <definedName name="A4R19">#REF!</definedName>
    <definedName name="A4R2" localSheetId="2">#REF!</definedName>
    <definedName name="A4R2" localSheetId="3">#REF!</definedName>
    <definedName name="A4R2">#REF!</definedName>
    <definedName name="A4R20" localSheetId="2">#REF!</definedName>
    <definedName name="A4R20" localSheetId="3">#REF!</definedName>
    <definedName name="A4R20">#REF!</definedName>
    <definedName name="A4R21" localSheetId="2">#REF!</definedName>
    <definedName name="A4R21" localSheetId="3">#REF!</definedName>
    <definedName name="A4R21">#REF!</definedName>
    <definedName name="A4R22" localSheetId="2">#REF!</definedName>
    <definedName name="A4R22" localSheetId="3">#REF!</definedName>
    <definedName name="A4R22">#REF!</definedName>
    <definedName name="A4R23" localSheetId="2">#REF!</definedName>
    <definedName name="A4R23" localSheetId="3">#REF!</definedName>
    <definedName name="A4R23">#REF!</definedName>
    <definedName name="A4R24" localSheetId="2">#REF!</definedName>
    <definedName name="A4R24" localSheetId="3">#REF!</definedName>
    <definedName name="A4R24">#REF!</definedName>
    <definedName name="A4R3" localSheetId="2">#REF!</definedName>
    <definedName name="A4R3" localSheetId="3">#REF!</definedName>
    <definedName name="A4R3">#REF!</definedName>
    <definedName name="A4R4" localSheetId="2">#REF!</definedName>
    <definedName name="A4R4" localSheetId="3">#REF!</definedName>
    <definedName name="A4R4">#REF!</definedName>
    <definedName name="A4R5" localSheetId="2">#REF!</definedName>
    <definedName name="A4R5" localSheetId="3">#REF!</definedName>
    <definedName name="A4R5">#REF!</definedName>
    <definedName name="A4R6" localSheetId="2">#REF!</definedName>
    <definedName name="A4R6" localSheetId="3">#REF!</definedName>
    <definedName name="A4R6">#REF!</definedName>
    <definedName name="A4R7" localSheetId="2">#REF!</definedName>
    <definedName name="A4R7" localSheetId="3">#REF!</definedName>
    <definedName name="A4R7">#REF!</definedName>
    <definedName name="A4R8" localSheetId="2">#REF!</definedName>
    <definedName name="A4R8" localSheetId="3">#REF!</definedName>
    <definedName name="A4R8">#REF!</definedName>
    <definedName name="A4R9" localSheetId="2">#REF!</definedName>
    <definedName name="A4R9" localSheetId="3">#REF!</definedName>
    <definedName name="A4R9">#REF!</definedName>
    <definedName name="A5P1" localSheetId="2">#REF!</definedName>
    <definedName name="A5P1" localSheetId="3">#REF!</definedName>
    <definedName name="A5P1">#REF!</definedName>
    <definedName name="A5P10" localSheetId="2">#REF!</definedName>
    <definedName name="A5P10" localSheetId="3">#REF!</definedName>
    <definedName name="A5P10">#REF!</definedName>
    <definedName name="A5P11" localSheetId="2">#REF!</definedName>
    <definedName name="A5P11" localSheetId="3">#REF!</definedName>
    <definedName name="A5P11">#REF!</definedName>
    <definedName name="A5P12" localSheetId="2">#REF!</definedName>
    <definedName name="A5P12" localSheetId="3">#REF!</definedName>
    <definedName name="A5P12">#REF!</definedName>
    <definedName name="A5P13" localSheetId="2">#REF!</definedName>
    <definedName name="A5P13" localSheetId="3">#REF!</definedName>
    <definedName name="A5P13">#REF!</definedName>
    <definedName name="A5P14" localSheetId="2">#REF!</definedName>
    <definedName name="A5P14" localSheetId="3">#REF!</definedName>
    <definedName name="A5P14">#REF!</definedName>
    <definedName name="A5P15" localSheetId="2">#REF!</definedName>
    <definedName name="A5P15" localSheetId="3">#REF!</definedName>
    <definedName name="A5P15">#REF!</definedName>
    <definedName name="A5P16" localSheetId="2">#REF!</definedName>
    <definedName name="A5P16" localSheetId="3">#REF!</definedName>
    <definedName name="A5P16">#REF!</definedName>
    <definedName name="A5P17" localSheetId="2">#REF!</definedName>
    <definedName name="A5P17" localSheetId="3">#REF!</definedName>
    <definedName name="A5P17">#REF!</definedName>
    <definedName name="A5P18" localSheetId="2">#REF!</definedName>
    <definedName name="A5P18" localSheetId="3">#REF!</definedName>
    <definedName name="A5P18">#REF!</definedName>
    <definedName name="A5P19" localSheetId="2">#REF!</definedName>
    <definedName name="A5P19" localSheetId="3">#REF!</definedName>
    <definedName name="A5P19">#REF!</definedName>
    <definedName name="A5P2" localSheetId="2">#REF!</definedName>
    <definedName name="A5P2" localSheetId="3">#REF!</definedName>
    <definedName name="A5P2">#REF!</definedName>
    <definedName name="A5P20" localSheetId="2">#REF!</definedName>
    <definedName name="A5P20" localSheetId="3">#REF!</definedName>
    <definedName name="A5P20">#REF!</definedName>
    <definedName name="A5P21" localSheetId="2">#REF!</definedName>
    <definedName name="A5P21" localSheetId="3">#REF!</definedName>
    <definedName name="A5P21">#REF!</definedName>
    <definedName name="A5P22" localSheetId="2">#REF!</definedName>
    <definedName name="A5P22" localSheetId="3">#REF!</definedName>
    <definedName name="A5P22">#REF!</definedName>
    <definedName name="A5P23" localSheetId="2">#REF!</definedName>
    <definedName name="A5P23" localSheetId="3">#REF!</definedName>
    <definedName name="A5P23">#REF!</definedName>
    <definedName name="A5P24" localSheetId="2">#REF!</definedName>
    <definedName name="A5P24" localSheetId="3">#REF!</definedName>
    <definedName name="A5P24">#REF!</definedName>
    <definedName name="A5P3" localSheetId="2">#REF!</definedName>
    <definedName name="A5P3" localSheetId="3">#REF!</definedName>
    <definedName name="A5P3">#REF!</definedName>
    <definedName name="A5P4" localSheetId="2">#REF!</definedName>
    <definedName name="A5P4" localSheetId="3">#REF!</definedName>
    <definedName name="A5P4">#REF!</definedName>
    <definedName name="A5P5" localSheetId="2">#REF!</definedName>
    <definedName name="A5P5" localSheetId="3">#REF!</definedName>
    <definedName name="A5P5">#REF!</definedName>
    <definedName name="A5P6" localSheetId="2">#REF!</definedName>
    <definedName name="A5P6" localSheetId="3">#REF!</definedName>
    <definedName name="A5P6">#REF!</definedName>
    <definedName name="A5P7" localSheetId="2">#REF!</definedName>
    <definedName name="A5P7" localSheetId="3">#REF!</definedName>
    <definedName name="A5P7">#REF!</definedName>
    <definedName name="A5P8" localSheetId="2">#REF!</definedName>
    <definedName name="A5P8" localSheetId="3">#REF!</definedName>
    <definedName name="A5P8">#REF!</definedName>
    <definedName name="A5P9" localSheetId="2">#REF!</definedName>
    <definedName name="A5P9" localSheetId="3">#REF!</definedName>
    <definedName name="A5P9">#REF!</definedName>
    <definedName name="A5R1" localSheetId="2">#REF!</definedName>
    <definedName name="A5R1" localSheetId="3">#REF!</definedName>
    <definedName name="A5R1">#REF!</definedName>
    <definedName name="A5R10" localSheetId="2">#REF!</definedName>
    <definedName name="A5R10" localSheetId="3">#REF!</definedName>
    <definedName name="A5R10">#REF!</definedName>
    <definedName name="A5R11" localSheetId="2">#REF!</definedName>
    <definedName name="A5R11" localSheetId="3">#REF!</definedName>
    <definedName name="A5R11">#REF!</definedName>
    <definedName name="A5R12" localSheetId="2">#REF!</definedName>
    <definedName name="A5R12" localSheetId="3">#REF!</definedName>
    <definedName name="A5R12">#REF!</definedName>
    <definedName name="A5R13" localSheetId="2">#REF!</definedName>
    <definedName name="A5R13" localSheetId="3">#REF!</definedName>
    <definedName name="A5R13">#REF!</definedName>
    <definedName name="A5R14" localSheetId="2">#REF!</definedName>
    <definedName name="A5R14" localSheetId="3">#REF!</definedName>
    <definedName name="A5R14">#REF!</definedName>
    <definedName name="A5R15" localSheetId="2">#REF!</definedName>
    <definedName name="A5R15" localSheetId="3">#REF!</definedName>
    <definedName name="A5R15">#REF!</definedName>
    <definedName name="A5R16" localSheetId="2">#REF!</definedName>
    <definedName name="A5R16" localSheetId="3">#REF!</definedName>
    <definedName name="A5R16">#REF!</definedName>
    <definedName name="A5R17" localSheetId="2">#REF!</definedName>
    <definedName name="A5R17" localSheetId="3">#REF!</definedName>
    <definedName name="A5R17">#REF!</definedName>
    <definedName name="A5R18" localSheetId="2">#REF!</definedName>
    <definedName name="A5R18" localSheetId="3">#REF!</definedName>
    <definedName name="A5R18">#REF!</definedName>
    <definedName name="A5R19" localSheetId="2">#REF!</definedName>
    <definedName name="A5R19" localSheetId="3">#REF!</definedName>
    <definedName name="A5R19">#REF!</definedName>
    <definedName name="A5R2" localSheetId="2">#REF!</definedName>
    <definedName name="A5R2" localSheetId="3">#REF!</definedName>
    <definedName name="A5R2">#REF!</definedName>
    <definedName name="A5R20" localSheetId="2">#REF!</definedName>
    <definedName name="A5R20" localSheetId="3">#REF!</definedName>
    <definedName name="A5R20">#REF!</definedName>
    <definedName name="A5R21" localSheetId="2">#REF!</definedName>
    <definedName name="A5R21" localSheetId="3">#REF!</definedName>
    <definedName name="A5R21">#REF!</definedName>
    <definedName name="A5R22" localSheetId="2">#REF!</definedName>
    <definedName name="A5R22" localSheetId="3">#REF!</definedName>
    <definedName name="A5R22">#REF!</definedName>
    <definedName name="A5R23" localSheetId="2">#REF!</definedName>
    <definedName name="A5R23" localSheetId="3">#REF!</definedName>
    <definedName name="A5R23">#REF!</definedName>
    <definedName name="A5R24" localSheetId="2">#REF!</definedName>
    <definedName name="A5R24" localSheetId="3">#REF!</definedName>
    <definedName name="A5R24">#REF!</definedName>
    <definedName name="A5R3" localSheetId="2">#REF!</definedName>
    <definedName name="A5R3" localSheetId="3">#REF!</definedName>
    <definedName name="A5R3">#REF!</definedName>
    <definedName name="A5R4" localSheetId="2">#REF!</definedName>
    <definedName name="A5R4" localSheetId="3">#REF!</definedName>
    <definedName name="A5R4">#REF!</definedName>
    <definedName name="A5R5" localSheetId="2">#REF!</definedName>
    <definedName name="A5R5" localSheetId="3">#REF!</definedName>
    <definedName name="A5R5">#REF!</definedName>
    <definedName name="A5R6" localSheetId="2">#REF!</definedName>
    <definedName name="A5R6" localSheetId="3">#REF!</definedName>
    <definedName name="A5R6">#REF!</definedName>
    <definedName name="A5R7" localSheetId="2">#REF!</definedName>
    <definedName name="A5R7" localSheetId="3">#REF!</definedName>
    <definedName name="A5R7">#REF!</definedName>
    <definedName name="A5R8" localSheetId="2">#REF!</definedName>
    <definedName name="A5R8" localSheetId="3">#REF!</definedName>
    <definedName name="A5R8">#REF!</definedName>
    <definedName name="A5R9" localSheetId="2">#REF!</definedName>
    <definedName name="A5R9" localSheetId="3">#REF!</definedName>
    <definedName name="A5R9">#REF!</definedName>
    <definedName name="add_1" localSheetId="2">#REF!</definedName>
    <definedName name="add_1" localSheetId="3">#REF!</definedName>
    <definedName name="add_1">#REF!</definedName>
    <definedName name="add_2" localSheetId="2">#REF!</definedName>
    <definedName name="add_2" localSheetId="3">#REF!</definedName>
    <definedName name="add_2">#REF!</definedName>
    <definedName name="add_3" localSheetId="2">#REF!</definedName>
    <definedName name="add_3" localSheetId="3">#REF!</definedName>
    <definedName name="add_3">#REF!</definedName>
    <definedName name="add_4" localSheetId="2">#REF!</definedName>
    <definedName name="add_4" localSheetId="3">#REF!</definedName>
    <definedName name="add_4">#REF!</definedName>
    <definedName name="add_5" localSheetId="2">#REF!</definedName>
    <definedName name="add_5" localSheetId="3">#REF!</definedName>
    <definedName name="add_5">#REF!</definedName>
    <definedName name="add_total" localSheetId="2">#REF!</definedName>
    <definedName name="add_total" localSheetId="3">#REF!</definedName>
    <definedName name="add_total">#REF!</definedName>
    <definedName name="_xlnm.Print_Area" localSheetId="2">'BDI '!$B$1:$L$49</definedName>
    <definedName name="_xlnm.Print_Area" localSheetId="3">'BDI FORNECIMENTO '!$B$1:$L$49</definedName>
    <definedName name="_xlnm.Print_Area" localSheetId="1">CRONOGRAMA!$B$1:$N$62</definedName>
    <definedName name="_xlnm.Print_Area" localSheetId="4">ENCARGOS!$B$1:$L$51</definedName>
    <definedName name="_xlnm.Print_Area" localSheetId="6">HISTOGRAMA!$B$1:$N$42</definedName>
    <definedName name="_xlnm.Print_Area" localSheetId="0">ORÇAMENTO!$A$1:$L$98</definedName>
    <definedName name="AUDITORIO" localSheetId="2">#REF!</definedName>
    <definedName name="AUDITORIO" localSheetId="3">#REF!</definedName>
    <definedName name="AUDITORIO">#REF!</definedName>
    <definedName name="BBB" localSheetId="2">#REF!</definedName>
    <definedName name="BBB" localSheetId="3">#REF!</definedName>
    <definedName name="BBB">#REF!</definedName>
    <definedName name="BD" localSheetId="2">#REF!</definedName>
    <definedName name="BD" localSheetId="3">#REF!</definedName>
    <definedName name="BD">#REF!</definedName>
    <definedName name="BDI" localSheetId="2">#REF!</definedName>
    <definedName name="BDI" localSheetId="3">#REF!</definedName>
    <definedName name="BDI">#REF!</definedName>
    <definedName name="BDI_LIC" localSheetId="2">#REF!</definedName>
    <definedName name="BDI_LIC" localSheetId="3">#REF!</definedName>
    <definedName name="BDI_LIC">#REF!</definedName>
    <definedName name="cfs" localSheetId="2">#REF!</definedName>
    <definedName name="cfs" localSheetId="3">#REF!</definedName>
    <definedName name="cfs">#REF!</definedName>
    <definedName name="crono" localSheetId="2">#REF!</definedName>
    <definedName name="crono" localSheetId="3">#REF!</definedName>
    <definedName name="crono">#REF!</definedName>
    <definedName name="CRONO_ADD" localSheetId="2">#REF!</definedName>
    <definedName name="CRONO_ADD" localSheetId="3">#REF!</definedName>
    <definedName name="CRONO_ADD">#REF!</definedName>
    <definedName name="CRONO_RES" localSheetId="2">#REF!</definedName>
    <definedName name="CRONO_RES" localSheetId="3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 localSheetId="2">#REF!</definedName>
    <definedName name="ini" localSheetId="3">#REF!</definedName>
    <definedName name="ini">#REF!</definedName>
    <definedName name="k">"$#REF!.$A$1:$B$2408"</definedName>
    <definedName name="matriz" localSheetId="2">#REF!</definedName>
    <definedName name="matriz" localSheetId="3">#REF!</definedName>
    <definedName name="matriz">#REF!</definedName>
    <definedName name="MINUS" localSheetId="2">#REF!</definedName>
    <definedName name="MINUS" localSheetId="3">#REF!</definedName>
    <definedName name="MINUS">#REF!</definedName>
    <definedName name="OBRA" localSheetId="2">#REF!</definedName>
    <definedName name="OBRA" localSheetId="3">#REF!</definedName>
    <definedName name="OBRA">#REF!</definedName>
    <definedName name="P_PITA" localSheetId="2">#REF!</definedName>
    <definedName name="P_PITA" localSheetId="3">#REF!</definedName>
    <definedName name="P_PITA">#REF!</definedName>
    <definedName name="Plan1">"$#REF!.$A$1:$B$2408"</definedName>
    <definedName name="PLUS" localSheetId="2">#REF!</definedName>
    <definedName name="PLUS" localSheetId="3">#REF!</definedName>
    <definedName name="PLUS">#REF!</definedName>
    <definedName name="po" localSheetId="2">#REF!</definedName>
    <definedName name="po" localSheetId="3">#REF!</definedName>
    <definedName name="po">#REF!</definedName>
    <definedName name="PORTINHO" localSheetId="2">#REF!</definedName>
    <definedName name="PORTINHO" localSheetId="3">#REF!</definedName>
    <definedName name="PORTINHO">#REF!</definedName>
    <definedName name="REF" localSheetId="2">#REF!</definedName>
    <definedName name="REF" localSheetId="3">#REF!</definedName>
    <definedName name="REF">#REF!</definedName>
    <definedName name="rere" localSheetId="2">#REF!</definedName>
    <definedName name="rere" localSheetId="3">#REF!</definedName>
    <definedName name="rere">#REF!</definedName>
    <definedName name="ROCIO" localSheetId="2">#REF!</definedName>
    <definedName name="ROCIO" localSheetId="3">#REF!</definedName>
    <definedName name="ROCIO">#REF!</definedName>
    <definedName name="RODAPÉ" localSheetId="2">#REF!</definedName>
    <definedName name="RODAPÉ" localSheetId="3">#REF!</definedName>
    <definedName name="RODAPÉ">#REF!</definedName>
    <definedName name="rt" localSheetId="2">#REF!</definedName>
    <definedName name="rt" localSheetId="3">#REF!</definedName>
    <definedName name="rt">#REF!</definedName>
    <definedName name="S10P1" localSheetId="2">#REF!</definedName>
    <definedName name="S10P1" localSheetId="3">#REF!</definedName>
    <definedName name="S10P1">#REF!</definedName>
    <definedName name="S10P10" localSheetId="2">#REF!</definedName>
    <definedName name="S10P10" localSheetId="3">#REF!</definedName>
    <definedName name="S10P10">#REF!</definedName>
    <definedName name="S10P11" localSheetId="2">#REF!</definedName>
    <definedName name="S10P11" localSheetId="3">#REF!</definedName>
    <definedName name="S10P11">#REF!</definedName>
    <definedName name="S10P12" localSheetId="2">#REF!</definedName>
    <definedName name="S10P12" localSheetId="3">#REF!</definedName>
    <definedName name="S10P12">#REF!</definedName>
    <definedName name="S10P13" localSheetId="2">#REF!</definedName>
    <definedName name="S10P13" localSheetId="3">#REF!</definedName>
    <definedName name="S10P13">#REF!</definedName>
    <definedName name="S10P14" localSheetId="2">#REF!</definedName>
    <definedName name="S10P14" localSheetId="3">#REF!</definedName>
    <definedName name="S10P14">#REF!</definedName>
    <definedName name="S10P15" localSheetId="2">#REF!</definedName>
    <definedName name="S10P15" localSheetId="3">#REF!</definedName>
    <definedName name="S10P15">#REF!</definedName>
    <definedName name="S10P16" localSheetId="2">#REF!</definedName>
    <definedName name="S10P16" localSheetId="3">#REF!</definedName>
    <definedName name="S10P16">#REF!</definedName>
    <definedName name="S10P17" localSheetId="2">#REF!</definedName>
    <definedName name="S10P17" localSheetId="3">#REF!</definedName>
    <definedName name="S10P17">#REF!</definedName>
    <definedName name="S10P18" localSheetId="2">#REF!</definedName>
    <definedName name="S10P18" localSheetId="3">#REF!</definedName>
    <definedName name="S10P18">#REF!</definedName>
    <definedName name="S10P19" localSheetId="2">#REF!</definedName>
    <definedName name="S10P19" localSheetId="3">#REF!</definedName>
    <definedName name="S10P19">#REF!</definedName>
    <definedName name="S10P2" localSheetId="2">#REF!</definedName>
    <definedName name="S10P2" localSheetId="3">#REF!</definedName>
    <definedName name="S10P2">#REF!</definedName>
    <definedName name="S10P20" localSheetId="2">#REF!</definedName>
    <definedName name="S10P20" localSheetId="3">#REF!</definedName>
    <definedName name="S10P20">#REF!</definedName>
    <definedName name="S10P21" localSheetId="2">#REF!</definedName>
    <definedName name="S10P21" localSheetId="3">#REF!</definedName>
    <definedName name="S10P21">#REF!</definedName>
    <definedName name="S10P22" localSheetId="2">#REF!</definedName>
    <definedName name="S10P22" localSheetId="3">#REF!</definedName>
    <definedName name="S10P22">#REF!</definedName>
    <definedName name="S10P23" localSheetId="2">#REF!</definedName>
    <definedName name="S10P23" localSheetId="3">#REF!</definedName>
    <definedName name="S10P23">#REF!</definedName>
    <definedName name="S10P24" localSheetId="2">#REF!</definedName>
    <definedName name="S10P24" localSheetId="3">#REF!</definedName>
    <definedName name="S10P24">#REF!</definedName>
    <definedName name="S10P3" localSheetId="2">#REF!</definedName>
    <definedName name="S10P3" localSheetId="3">#REF!</definedName>
    <definedName name="S10P3">#REF!</definedName>
    <definedName name="S10P4" localSheetId="2">#REF!</definedName>
    <definedName name="S10P4" localSheetId="3">#REF!</definedName>
    <definedName name="S10P4">#REF!</definedName>
    <definedName name="S10P5" localSheetId="2">#REF!</definedName>
    <definedName name="S10P5" localSheetId="3">#REF!</definedName>
    <definedName name="S10P5">#REF!</definedName>
    <definedName name="S10P6" localSheetId="2">#REF!</definedName>
    <definedName name="S10P6" localSheetId="3">#REF!</definedName>
    <definedName name="S10P6">#REF!</definedName>
    <definedName name="S10P7" localSheetId="2">#REF!</definedName>
    <definedName name="S10P7" localSheetId="3">#REF!</definedName>
    <definedName name="S10P7">#REF!</definedName>
    <definedName name="S10P8" localSheetId="2">#REF!</definedName>
    <definedName name="S10P8" localSheetId="3">#REF!</definedName>
    <definedName name="S10P8">#REF!</definedName>
    <definedName name="S10P9" localSheetId="2">#REF!</definedName>
    <definedName name="S10P9" localSheetId="3">#REF!</definedName>
    <definedName name="S10P9">#REF!</definedName>
    <definedName name="S10R1" localSheetId="2">#REF!</definedName>
    <definedName name="S10R1" localSheetId="3">#REF!</definedName>
    <definedName name="S10R1">#REF!</definedName>
    <definedName name="S10R10" localSheetId="2">#REF!</definedName>
    <definedName name="S10R10" localSheetId="3">#REF!</definedName>
    <definedName name="S10R10">#REF!</definedName>
    <definedName name="S10R11" localSheetId="2">#REF!</definedName>
    <definedName name="S10R11" localSheetId="3">#REF!</definedName>
    <definedName name="S10R11">#REF!</definedName>
    <definedName name="S10R12" localSheetId="2">#REF!</definedName>
    <definedName name="S10R12" localSheetId="3">#REF!</definedName>
    <definedName name="S10R12">#REF!</definedName>
    <definedName name="S10R13" localSheetId="2">#REF!</definedName>
    <definedName name="S10R13" localSheetId="3">#REF!</definedName>
    <definedName name="S10R13">#REF!</definedName>
    <definedName name="S10R14" localSheetId="2">#REF!</definedName>
    <definedName name="S10R14" localSheetId="3">#REF!</definedName>
    <definedName name="S10R14">#REF!</definedName>
    <definedName name="S10R15" localSheetId="2">#REF!</definedName>
    <definedName name="S10R15" localSheetId="3">#REF!</definedName>
    <definedName name="S10R15">#REF!</definedName>
    <definedName name="S10R16" localSheetId="2">#REF!</definedName>
    <definedName name="S10R16" localSheetId="3">#REF!</definedName>
    <definedName name="S10R16">#REF!</definedName>
    <definedName name="S10R17" localSheetId="2">#REF!</definedName>
    <definedName name="S10R17" localSheetId="3">#REF!</definedName>
    <definedName name="S10R17">#REF!</definedName>
    <definedName name="S10R18" localSheetId="2">#REF!</definedName>
    <definedName name="S10R18" localSheetId="3">#REF!</definedName>
    <definedName name="S10R18">#REF!</definedName>
    <definedName name="S10R19" localSheetId="2">#REF!</definedName>
    <definedName name="S10R19" localSheetId="3">#REF!</definedName>
    <definedName name="S10R19">#REF!</definedName>
    <definedName name="S10R2" localSheetId="2">#REF!</definedName>
    <definedName name="S10R2" localSheetId="3">#REF!</definedName>
    <definedName name="S10R2">#REF!</definedName>
    <definedName name="S10R20" localSheetId="2">#REF!</definedName>
    <definedName name="S10R20" localSheetId="3">#REF!</definedName>
    <definedName name="S10R20">#REF!</definedName>
    <definedName name="S10R21" localSheetId="2">#REF!</definedName>
    <definedName name="S10R21" localSheetId="3">#REF!</definedName>
    <definedName name="S10R21">#REF!</definedName>
    <definedName name="S10R22" localSheetId="2">#REF!</definedName>
    <definedName name="S10R22" localSheetId="3">#REF!</definedName>
    <definedName name="S10R22">#REF!</definedName>
    <definedName name="S10R23" localSheetId="2">#REF!</definedName>
    <definedName name="S10R23" localSheetId="3">#REF!</definedName>
    <definedName name="S10R23">#REF!</definedName>
    <definedName name="S10R24" localSheetId="2">#REF!</definedName>
    <definedName name="S10R24" localSheetId="3">#REF!</definedName>
    <definedName name="S10R24">#REF!</definedName>
    <definedName name="S10R3" localSheetId="2">#REF!</definedName>
    <definedName name="S10R3" localSheetId="3">#REF!</definedName>
    <definedName name="S10R3">#REF!</definedName>
    <definedName name="S10R4" localSheetId="2">#REF!</definedName>
    <definedName name="S10R4" localSheetId="3">#REF!</definedName>
    <definedName name="S10R4">#REF!</definedName>
    <definedName name="S10R5" localSheetId="2">#REF!</definedName>
    <definedName name="S10R5" localSheetId="3">#REF!</definedName>
    <definedName name="S10R5">#REF!</definedName>
    <definedName name="S10R6" localSheetId="2">#REF!</definedName>
    <definedName name="S10R6" localSheetId="3">#REF!</definedName>
    <definedName name="S10R6">#REF!</definedName>
    <definedName name="S10R7" localSheetId="2">#REF!</definedName>
    <definedName name="S10R7" localSheetId="3">#REF!</definedName>
    <definedName name="S10R7">#REF!</definedName>
    <definedName name="S10R8" localSheetId="2">#REF!</definedName>
    <definedName name="S10R8" localSheetId="3">#REF!</definedName>
    <definedName name="S10R8">#REF!</definedName>
    <definedName name="S10R9" localSheetId="2">#REF!</definedName>
    <definedName name="S10R9" localSheetId="3">#REF!</definedName>
    <definedName name="S10R9">#REF!</definedName>
    <definedName name="S11P1" localSheetId="2">#REF!</definedName>
    <definedName name="S11P1" localSheetId="3">#REF!</definedName>
    <definedName name="S11P1">#REF!</definedName>
    <definedName name="S11P10" localSheetId="2">#REF!</definedName>
    <definedName name="S11P10" localSheetId="3">#REF!</definedName>
    <definedName name="S11P10">#REF!</definedName>
    <definedName name="S11P11" localSheetId="2">#REF!</definedName>
    <definedName name="S11P11" localSheetId="3">#REF!</definedName>
    <definedName name="S11P11">#REF!</definedName>
    <definedName name="S11P12" localSheetId="2">#REF!</definedName>
    <definedName name="S11P12" localSheetId="3">#REF!</definedName>
    <definedName name="S11P12">#REF!</definedName>
    <definedName name="S11P13" localSheetId="2">#REF!</definedName>
    <definedName name="S11P13" localSheetId="3">#REF!</definedName>
    <definedName name="S11P13">#REF!</definedName>
    <definedName name="S11P14" localSheetId="2">#REF!</definedName>
    <definedName name="S11P14" localSheetId="3">#REF!</definedName>
    <definedName name="S11P14">#REF!</definedName>
    <definedName name="S11P15" localSheetId="2">#REF!</definedName>
    <definedName name="S11P15" localSheetId="3">#REF!</definedName>
    <definedName name="S11P15">#REF!</definedName>
    <definedName name="S11P16" localSheetId="2">#REF!</definedName>
    <definedName name="S11P16" localSheetId="3">#REF!</definedName>
    <definedName name="S11P16">#REF!</definedName>
    <definedName name="S11P17" localSheetId="2">#REF!</definedName>
    <definedName name="S11P17" localSheetId="3">#REF!</definedName>
    <definedName name="S11P17">#REF!</definedName>
    <definedName name="S11P18" localSheetId="2">#REF!</definedName>
    <definedName name="S11P18" localSheetId="3">#REF!</definedName>
    <definedName name="S11P18">#REF!</definedName>
    <definedName name="S11P19" localSheetId="2">#REF!</definedName>
    <definedName name="S11P19" localSheetId="3">#REF!</definedName>
    <definedName name="S11P19">#REF!</definedName>
    <definedName name="S11P2" localSheetId="2">#REF!</definedName>
    <definedName name="S11P2" localSheetId="3">#REF!</definedName>
    <definedName name="S11P2">#REF!</definedName>
    <definedName name="S11P20" localSheetId="2">#REF!</definedName>
    <definedName name="S11P20" localSheetId="3">#REF!</definedName>
    <definedName name="S11P20">#REF!</definedName>
    <definedName name="S11P21" localSheetId="2">#REF!</definedName>
    <definedName name="S11P21" localSheetId="3">#REF!</definedName>
    <definedName name="S11P21">#REF!</definedName>
    <definedName name="S11P22" localSheetId="2">#REF!</definedName>
    <definedName name="S11P22" localSheetId="3">#REF!</definedName>
    <definedName name="S11P22">#REF!</definedName>
    <definedName name="S11P23" localSheetId="2">#REF!</definedName>
    <definedName name="S11P23" localSheetId="3">#REF!</definedName>
    <definedName name="S11P23">#REF!</definedName>
    <definedName name="S11P24" localSheetId="2">#REF!</definedName>
    <definedName name="S11P24" localSheetId="3">#REF!</definedName>
    <definedName name="S11P24">#REF!</definedName>
    <definedName name="S11P3" localSheetId="2">#REF!</definedName>
    <definedName name="S11P3" localSheetId="3">#REF!</definedName>
    <definedName name="S11P3">#REF!</definedName>
    <definedName name="S11P4" localSheetId="2">#REF!</definedName>
    <definedName name="S11P4" localSheetId="3">#REF!</definedName>
    <definedName name="S11P4">#REF!</definedName>
    <definedName name="S11P5" localSheetId="2">#REF!</definedName>
    <definedName name="S11P5" localSheetId="3">#REF!</definedName>
    <definedName name="S11P5">#REF!</definedName>
    <definedName name="S11P6" localSheetId="2">#REF!</definedName>
    <definedName name="S11P6" localSheetId="3">#REF!</definedName>
    <definedName name="S11P6">#REF!</definedName>
    <definedName name="S11P7" localSheetId="2">#REF!</definedName>
    <definedName name="S11P7" localSheetId="3">#REF!</definedName>
    <definedName name="S11P7">#REF!</definedName>
    <definedName name="S11P8" localSheetId="2">#REF!</definedName>
    <definedName name="S11P8" localSheetId="3">#REF!</definedName>
    <definedName name="S11P8">#REF!</definedName>
    <definedName name="S11P9" localSheetId="2">#REF!</definedName>
    <definedName name="S11P9" localSheetId="3">#REF!</definedName>
    <definedName name="S11P9">#REF!</definedName>
    <definedName name="S11R1" localSheetId="2">#REF!</definedName>
    <definedName name="S11R1" localSheetId="3">#REF!</definedName>
    <definedName name="S11R1">#REF!</definedName>
    <definedName name="S11R10" localSheetId="2">#REF!</definedName>
    <definedName name="S11R10" localSheetId="3">#REF!</definedName>
    <definedName name="S11R10">#REF!</definedName>
    <definedName name="S11R11" localSheetId="2">#REF!</definedName>
    <definedName name="S11R11" localSheetId="3">#REF!</definedName>
    <definedName name="S11R11">#REF!</definedName>
    <definedName name="S11R12" localSheetId="2">#REF!</definedName>
    <definedName name="S11R12" localSheetId="3">#REF!</definedName>
    <definedName name="S11R12">#REF!</definedName>
    <definedName name="S11R13" localSheetId="2">#REF!</definedName>
    <definedName name="S11R13" localSheetId="3">#REF!</definedName>
    <definedName name="S11R13">#REF!</definedName>
    <definedName name="S11R14" localSheetId="2">#REF!</definedName>
    <definedName name="S11R14" localSheetId="3">#REF!</definedName>
    <definedName name="S11R14">#REF!</definedName>
    <definedName name="S11R15" localSheetId="2">#REF!</definedName>
    <definedName name="S11R15" localSheetId="3">#REF!</definedName>
    <definedName name="S11R15">#REF!</definedName>
    <definedName name="S11R16" localSheetId="2">#REF!</definedName>
    <definedName name="S11R16" localSheetId="3">#REF!</definedName>
    <definedName name="S11R16">#REF!</definedName>
    <definedName name="S11R17" localSheetId="2">#REF!</definedName>
    <definedName name="S11R17" localSheetId="3">#REF!</definedName>
    <definedName name="S11R17">#REF!</definedName>
    <definedName name="S11R18" localSheetId="2">#REF!</definedName>
    <definedName name="S11R18" localSheetId="3">#REF!</definedName>
    <definedName name="S11R18">#REF!</definedName>
    <definedName name="S11R19" localSheetId="2">#REF!</definedName>
    <definedName name="S11R19" localSheetId="3">#REF!</definedName>
    <definedName name="S11R19">#REF!</definedName>
    <definedName name="S11R2" localSheetId="2">#REF!</definedName>
    <definedName name="S11R2" localSheetId="3">#REF!</definedName>
    <definedName name="S11R2">#REF!</definedName>
    <definedName name="S11R20" localSheetId="2">#REF!</definedName>
    <definedName name="S11R20" localSheetId="3">#REF!</definedName>
    <definedName name="S11R20">#REF!</definedName>
    <definedName name="S11R21" localSheetId="2">#REF!</definedName>
    <definedName name="S11R21" localSheetId="3">#REF!</definedName>
    <definedName name="S11R21">#REF!</definedName>
    <definedName name="S11R22" localSheetId="2">#REF!</definedName>
    <definedName name="S11R22" localSheetId="3">#REF!</definedName>
    <definedName name="S11R22">#REF!</definedName>
    <definedName name="S11R23" localSheetId="2">#REF!</definedName>
    <definedName name="S11R23" localSheetId="3">#REF!</definedName>
    <definedName name="S11R23">#REF!</definedName>
    <definedName name="S11R24" localSheetId="2">#REF!</definedName>
    <definedName name="S11R24" localSheetId="3">#REF!</definedName>
    <definedName name="S11R24">#REF!</definedName>
    <definedName name="S11R3" localSheetId="2">#REF!</definedName>
    <definedName name="S11R3" localSheetId="3">#REF!</definedName>
    <definedName name="S11R3">#REF!</definedName>
    <definedName name="S11R4" localSheetId="2">#REF!</definedName>
    <definedName name="S11R4" localSheetId="3">#REF!</definedName>
    <definedName name="S11R4">#REF!</definedName>
    <definedName name="S11R5" localSheetId="2">#REF!</definedName>
    <definedName name="S11R5" localSheetId="3">#REF!</definedName>
    <definedName name="S11R5">#REF!</definedName>
    <definedName name="S11R6" localSheetId="2">#REF!</definedName>
    <definedName name="S11R6" localSheetId="3">#REF!</definedName>
    <definedName name="S11R6">#REF!</definedName>
    <definedName name="S11R7" localSheetId="2">#REF!</definedName>
    <definedName name="S11R7" localSheetId="3">#REF!</definedName>
    <definedName name="S11R7">#REF!</definedName>
    <definedName name="S11R8" localSheetId="2">#REF!</definedName>
    <definedName name="S11R8" localSheetId="3">#REF!</definedName>
    <definedName name="S11R8">#REF!</definedName>
    <definedName name="S11R9" localSheetId="2">#REF!</definedName>
    <definedName name="S11R9" localSheetId="3">#REF!</definedName>
    <definedName name="S11R9">#REF!</definedName>
    <definedName name="S12P1" localSheetId="2">#REF!</definedName>
    <definedName name="S12P1" localSheetId="3">#REF!</definedName>
    <definedName name="S12P1">#REF!</definedName>
    <definedName name="S12P10" localSheetId="2">#REF!</definedName>
    <definedName name="S12P10" localSheetId="3">#REF!</definedName>
    <definedName name="S12P10">#REF!</definedName>
    <definedName name="S12P11" localSheetId="2">#REF!</definedName>
    <definedName name="S12P11" localSheetId="3">#REF!</definedName>
    <definedName name="S12P11">#REF!</definedName>
    <definedName name="S12P12" localSheetId="2">#REF!</definedName>
    <definedName name="S12P12" localSheetId="3">#REF!</definedName>
    <definedName name="S12P12">#REF!</definedName>
    <definedName name="S12P13" localSheetId="2">#REF!</definedName>
    <definedName name="S12P13" localSheetId="3">#REF!</definedName>
    <definedName name="S12P13">#REF!</definedName>
    <definedName name="S12P14" localSheetId="2">#REF!</definedName>
    <definedName name="S12P14" localSheetId="3">#REF!</definedName>
    <definedName name="S12P14">#REF!</definedName>
    <definedName name="S12P15" localSheetId="2">#REF!</definedName>
    <definedName name="S12P15" localSheetId="3">#REF!</definedName>
    <definedName name="S12P15">#REF!</definedName>
    <definedName name="S12P16" localSheetId="2">#REF!</definedName>
    <definedName name="S12P16" localSheetId="3">#REF!</definedName>
    <definedName name="S12P16">#REF!</definedName>
    <definedName name="S12P17" localSheetId="2">#REF!</definedName>
    <definedName name="S12P17" localSheetId="3">#REF!</definedName>
    <definedName name="S12P17">#REF!</definedName>
    <definedName name="S12P18" localSheetId="2">#REF!</definedName>
    <definedName name="S12P18" localSheetId="3">#REF!</definedName>
    <definedName name="S12P18">#REF!</definedName>
    <definedName name="S12P19" localSheetId="2">#REF!</definedName>
    <definedName name="S12P19" localSheetId="3">#REF!</definedName>
    <definedName name="S12P19">#REF!</definedName>
    <definedName name="S12P2" localSheetId="2">#REF!</definedName>
    <definedName name="S12P2" localSheetId="3">#REF!</definedName>
    <definedName name="S12P2">#REF!</definedName>
    <definedName name="S12P20" localSheetId="2">#REF!</definedName>
    <definedName name="S12P20" localSheetId="3">#REF!</definedName>
    <definedName name="S12P20">#REF!</definedName>
    <definedName name="S12P21" localSheetId="2">#REF!</definedName>
    <definedName name="S12P21" localSheetId="3">#REF!</definedName>
    <definedName name="S12P21">#REF!</definedName>
    <definedName name="S12P22" localSheetId="2">#REF!</definedName>
    <definedName name="S12P22" localSheetId="3">#REF!</definedName>
    <definedName name="S12P22">#REF!</definedName>
    <definedName name="S12P23" localSheetId="2">#REF!</definedName>
    <definedName name="S12P23" localSheetId="3">#REF!</definedName>
    <definedName name="S12P23">#REF!</definedName>
    <definedName name="S12P24" localSheetId="2">#REF!</definedName>
    <definedName name="S12P24" localSheetId="3">#REF!</definedName>
    <definedName name="S12P24">#REF!</definedName>
    <definedName name="S12P3" localSheetId="2">#REF!</definedName>
    <definedName name="S12P3" localSheetId="3">#REF!</definedName>
    <definedName name="S12P3">#REF!</definedName>
    <definedName name="S12P4" localSheetId="2">#REF!</definedName>
    <definedName name="S12P4" localSheetId="3">#REF!</definedName>
    <definedName name="S12P4">#REF!</definedName>
    <definedName name="S12P5" localSheetId="2">#REF!</definedName>
    <definedName name="S12P5" localSheetId="3">#REF!</definedName>
    <definedName name="S12P5">#REF!</definedName>
    <definedName name="S12P6" localSheetId="2">#REF!</definedName>
    <definedName name="S12P6" localSheetId="3">#REF!</definedName>
    <definedName name="S12P6">#REF!</definedName>
    <definedName name="S12P7" localSheetId="2">#REF!</definedName>
    <definedName name="S12P7" localSheetId="3">#REF!</definedName>
    <definedName name="S12P7">#REF!</definedName>
    <definedName name="S12P8" localSheetId="2">#REF!</definedName>
    <definedName name="S12P8" localSheetId="3">#REF!</definedName>
    <definedName name="S12P8">#REF!</definedName>
    <definedName name="S12P9" localSheetId="2">#REF!</definedName>
    <definedName name="S12P9" localSheetId="3">#REF!</definedName>
    <definedName name="S12P9">#REF!</definedName>
    <definedName name="S12R1" localSheetId="2">#REF!</definedName>
    <definedName name="S12R1" localSheetId="3">#REF!</definedName>
    <definedName name="S12R1">#REF!</definedName>
    <definedName name="S12R10" localSheetId="2">#REF!</definedName>
    <definedName name="S12R10" localSheetId="3">#REF!</definedName>
    <definedName name="S12R10">#REF!</definedName>
    <definedName name="S12R11" localSheetId="2">#REF!</definedName>
    <definedName name="S12R11" localSheetId="3">#REF!</definedName>
    <definedName name="S12R11">#REF!</definedName>
    <definedName name="S12R12" localSheetId="2">#REF!</definedName>
    <definedName name="S12R12" localSheetId="3">#REF!</definedName>
    <definedName name="S12R12">#REF!</definedName>
    <definedName name="S12R13" localSheetId="2">#REF!</definedName>
    <definedName name="S12R13" localSheetId="3">#REF!</definedName>
    <definedName name="S12R13">#REF!</definedName>
    <definedName name="S12R14" localSheetId="2">#REF!</definedName>
    <definedName name="S12R14" localSheetId="3">#REF!</definedName>
    <definedName name="S12R14">#REF!</definedName>
    <definedName name="S12R15" localSheetId="2">#REF!</definedName>
    <definedName name="S12R15" localSheetId="3">#REF!</definedName>
    <definedName name="S12R15">#REF!</definedName>
    <definedName name="S12R16" localSheetId="2">#REF!</definedName>
    <definedName name="S12R16" localSheetId="3">#REF!</definedName>
    <definedName name="S12R16">#REF!</definedName>
    <definedName name="S12R17" localSheetId="2">#REF!</definedName>
    <definedName name="S12R17" localSheetId="3">#REF!</definedName>
    <definedName name="S12R17">#REF!</definedName>
    <definedName name="S12R18" localSheetId="2">#REF!</definedName>
    <definedName name="S12R18" localSheetId="3">#REF!</definedName>
    <definedName name="S12R18">#REF!</definedName>
    <definedName name="S12R19" localSheetId="2">#REF!</definedName>
    <definedName name="S12R19" localSheetId="3">#REF!</definedName>
    <definedName name="S12R19">#REF!</definedName>
    <definedName name="S12R2" localSheetId="2">#REF!</definedName>
    <definedName name="S12R2" localSheetId="3">#REF!</definedName>
    <definedName name="S12R2">#REF!</definedName>
    <definedName name="S12R20" localSheetId="2">#REF!</definedName>
    <definedName name="S12R20" localSheetId="3">#REF!</definedName>
    <definedName name="S12R20">#REF!</definedName>
    <definedName name="S12R21" localSheetId="2">#REF!</definedName>
    <definedName name="S12R21" localSheetId="3">#REF!</definedName>
    <definedName name="S12R21">#REF!</definedName>
    <definedName name="S12R22" localSheetId="2">#REF!</definedName>
    <definedName name="S12R22" localSheetId="3">#REF!</definedName>
    <definedName name="S12R22">#REF!</definedName>
    <definedName name="S12R23" localSheetId="2">#REF!</definedName>
    <definedName name="S12R23" localSheetId="3">#REF!</definedName>
    <definedName name="S12R23">#REF!</definedName>
    <definedName name="S12R24" localSheetId="2">#REF!</definedName>
    <definedName name="S12R24" localSheetId="3">#REF!</definedName>
    <definedName name="S12R24">#REF!</definedName>
    <definedName name="S12R3" localSheetId="2">#REF!</definedName>
    <definedName name="S12R3" localSheetId="3">#REF!</definedName>
    <definedName name="S12R3">#REF!</definedName>
    <definedName name="S12R4" localSheetId="2">#REF!</definedName>
    <definedName name="S12R4" localSheetId="3">#REF!</definedName>
    <definedName name="S12R4">#REF!</definedName>
    <definedName name="S12R5" localSheetId="2">#REF!</definedName>
    <definedName name="S12R5" localSheetId="3">#REF!</definedName>
    <definedName name="S12R5">#REF!</definedName>
    <definedName name="S12R6" localSheetId="2">#REF!</definedName>
    <definedName name="S12R6" localSheetId="3">#REF!</definedName>
    <definedName name="S12R6">#REF!</definedName>
    <definedName name="S12R7" localSheetId="2">#REF!</definedName>
    <definedName name="S12R7" localSheetId="3">#REF!</definedName>
    <definedName name="S12R7">#REF!</definedName>
    <definedName name="S12R8" localSheetId="2">#REF!</definedName>
    <definedName name="S12R8" localSheetId="3">#REF!</definedName>
    <definedName name="S12R8">#REF!</definedName>
    <definedName name="S12R9" localSheetId="2">#REF!</definedName>
    <definedName name="S12R9" localSheetId="3">#REF!</definedName>
    <definedName name="S12R9">#REF!</definedName>
    <definedName name="S13P1" localSheetId="2">#REF!</definedName>
    <definedName name="S13P1" localSheetId="3">#REF!</definedName>
    <definedName name="S13P1">#REF!</definedName>
    <definedName name="S13P10" localSheetId="2">#REF!</definedName>
    <definedName name="S13P10" localSheetId="3">#REF!</definedName>
    <definedName name="S13P10">#REF!</definedName>
    <definedName name="S13P11" localSheetId="2">#REF!</definedName>
    <definedName name="S13P11" localSheetId="3">#REF!</definedName>
    <definedName name="S13P11">#REF!</definedName>
    <definedName name="S13P12" localSheetId="2">#REF!</definedName>
    <definedName name="S13P12" localSheetId="3">#REF!</definedName>
    <definedName name="S13P12">#REF!</definedName>
    <definedName name="S13P13" localSheetId="2">#REF!</definedName>
    <definedName name="S13P13" localSheetId="3">#REF!</definedName>
    <definedName name="S13P13">#REF!</definedName>
    <definedName name="S13P14" localSheetId="2">#REF!</definedName>
    <definedName name="S13P14" localSheetId="3">#REF!</definedName>
    <definedName name="S13P14">#REF!</definedName>
    <definedName name="S13P15" localSheetId="2">#REF!</definedName>
    <definedName name="S13P15" localSheetId="3">#REF!</definedName>
    <definedName name="S13P15">#REF!</definedName>
    <definedName name="S13P16" localSheetId="2">#REF!</definedName>
    <definedName name="S13P16" localSheetId="3">#REF!</definedName>
    <definedName name="S13P16">#REF!</definedName>
    <definedName name="S13P17" localSheetId="2">#REF!</definedName>
    <definedName name="S13P17" localSheetId="3">#REF!</definedName>
    <definedName name="S13P17">#REF!</definedName>
    <definedName name="S13P18" localSheetId="2">#REF!</definedName>
    <definedName name="S13P18" localSheetId="3">#REF!</definedName>
    <definedName name="S13P18">#REF!</definedName>
    <definedName name="S13P19" localSheetId="2">#REF!</definedName>
    <definedName name="S13P19" localSheetId="3">#REF!</definedName>
    <definedName name="S13P19">#REF!</definedName>
    <definedName name="S13P2" localSheetId="2">#REF!</definedName>
    <definedName name="S13P2" localSheetId="3">#REF!</definedName>
    <definedName name="S13P2">#REF!</definedName>
    <definedName name="S13P20" localSheetId="2">#REF!</definedName>
    <definedName name="S13P20" localSheetId="3">#REF!</definedName>
    <definedName name="S13P20">#REF!</definedName>
    <definedName name="S13P21" localSheetId="2">#REF!</definedName>
    <definedName name="S13P21" localSheetId="3">#REF!</definedName>
    <definedName name="S13P21">#REF!</definedName>
    <definedName name="S13P22" localSheetId="2">#REF!</definedName>
    <definedName name="S13P22" localSheetId="3">#REF!</definedName>
    <definedName name="S13P22">#REF!</definedName>
    <definedName name="S13P23" localSheetId="2">#REF!</definedName>
    <definedName name="S13P23" localSheetId="3">#REF!</definedName>
    <definedName name="S13P23">#REF!</definedName>
    <definedName name="S13P24" localSheetId="2">#REF!</definedName>
    <definedName name="S13P24" localSheetId="3">#REF!</definedName>
    <definedName name="S13P24">#REF!</definedName>
    <definedName name="S13P3" localSheetId="2">#REF!</definedName>
    <definedName name="S13P3" localSheetId="3">#REF!</definedName>
    <definedName name="S13P3">#REF!</definedName>
    <definedName name="S13P4" localSheetId="2">#REF!</definedName>
    <definedName name="S13P4" localSheetId="3">#REF!</definedName>
    <definedName name="S13P4">#REF!</definedName>
    <definedName name="S13P5" localSheetId="2">#REF!</definedName>
    <definedName name="S13P5" localSheetId="3">#REF!</definedName>
    <definedName name="S13P5">#REF!</definedName>
    <definedName name="S13P6" localSheetId="2">#REF!</definedName>
    <definedName name="S13P6" localSheetId="3">#REF!</definedName>
    <definedName name="S13P6">#REF!</definedName>
    <definedName name="S13P7" localSheetId="2">#REF!</definedName>
    <definedName name="S13P7" localSheetId="3">#REF!</definedName>
    <definedName name="S13P7">#REF!</definedName>
    <definedName name="S13P8" localSheetId="2">#REF!</definedName>
    <definedName name="S13P8" localSheetId="3">#REF!</definedName>
    <definedName name="S13P8">#REF!</definedName>
    <definedName name="S13P9" localSheetId="2">#REF!</definedName>
    <definedName name="S13P9" localSheetId="3">#REF!</definedName>
    <definedName name="S13P9">#REF!</definedName>
    <definedName name="S13R1" localSheetId="2">#REF!</definedName>
    <definedName name="S13R1" localSheetId="3">#REF!</definedName>
    <definedName name="S13R1">#REF!</definedName>
    <definedName name="S13R10" localSheetId="2">#REF!</definedName>
    <definedName name="S13R10" localSheetId="3">#REF!</definedName>
    <definedName name="S13R10">#REF!</definedName>
    <definedName name="S13R11" localSheetId="2">#REF!</definedName>
    <definedName name="S13R11" localSheetId="3">#REF!</definedName>
    <definedName name="S13R11">#REF!</definedName>
    <definedName name="S13R12" localSheetId="2">#REF!</definedName>
    <definedName name="S13R12" localSheetId="3">#REF!</definedName>
    <definedName name="S13R12">#REF!</definedName>
    <definedName name="S13R13" localSheetId="2">#REF!</definedName>
    <definedName name="S13R13" localSheetId="3">#REF!</definedName>
    <definedName name="S13R13">#REF!</definedName>
    <definedName name="S13R14" localSheetId="2">#REF!</definedName>
    <definedName name="S13R14" localSheetId="3">#REF!</definedName>
    <definedName name="S13R14">#REF!</definedName>
    <definedName name="S13R15" localSheetId="2">#REF!</definedName>
    <definedName name="S13R15" localSheetId="3">#REF!</definedName>
    <definedName name="S13R15">#REF!</definedName>
    <definedName name="S13R16" localSheetId="2">#REF!</definedName>
    <definedName name="S13R16" localSheetId="3">#REF!</definedName>
    <definedName name="S13R16">#REF!</definedName>
    <definedName name="S13R17" localSheetId="2">#REF!</definedName>
    <definedName name="S13R17" localSheetId="3">#REF!</definedName>
    <definedName name="S13R17">#REF!</definedName>
    <definedName name="S13R18" localSheetId="2">#REF!</definedName>
    <definedName name="S13R18" localSheetId="3">#REF!</definedName>
    <definedName name="S13R18">#REF!</definedName>
    <definedName name="S13R19" localSheetId="2">#REF!</definedName>
    <definedName name="S13R19" localSheetId="3">#REF!</definedName>
    <definedName name="S13R19">#REF!</definedName>
    <definedName name="S13R2" localSheetId="2">#REF!</definedName>
    <definedName name="S13R2" localSheetId="3">#REF!</definedName>
    <definedName name="S13R2">#REF!</definedName>
    <definedName name="S13R20" localSheetId="2">#REF!</definedName>
    <definedName name="S13R20" localSheetId="3">#REF!</definedName>
    <definedName name="S13R20">#REF!</definedName>
    <definedName name="S13R21" localSheetId="2">#REF!</definedName>
    <definedName name="S13R21" localSheetId="3">#REF!</definedName>
    <definedName name="S13R21">#REF!</definedName>
    <definedName name="S13R22" localSheetId="2">#REF!</definedName>
    <definedName name="S13R22" localSheetId="3">#REF!</definedName>
    <definedName name="S13R22">#REF!</definedName>
    <definedName name="S13R23" localSheetId="2">#REF!</definedName>
    <definedName name="S13R23" localSheetId="3">#REF!</definedName>
    <definedName name="S13R23">#REF!</definedName>
    <definedName name="S13R24" localSheetId="2">#REF!</definedName>
    <definedName name="S13R24" localSheetId="3">#REF!</definedName>
    <definedName name="S13R24">#REF!</definedName>
    <definedName name="S13R3" localSheetId="2">#REF!</definedName>
    <definedName name="S13R3" localSheetId="3">#REF!</definedName>
    <definedName name="S13R3">#REF!</definedName>
    <definedName name="S13R4" localSheetId="2">#REF!</definedName>
    <definedName name="S13R4" localSheetId="3">#REF!</definedName>
    <definedName name="S13R4">#REF!</definedName>
    <definedName name="S13R5" localSheetId="2">#REF!</definedName>
    <definedName name="S13R5" localSheetId="3">#REF!</definedName>
    <definedName name="S13R5">#REF!</definedName>
    <definedName name="S13R6" localSheetId="2">#REF!</definedName>
    <definedName name="S13R6" localSheetId="3">#REF!</definedName>
    <definedName name="S13R6">#REF!</definedName>
    <definedName name="S13R7" localSheetId="2">#REF!</definedName>
    <definedName name="S13R7" localSheetId="3">#REF!</definedName>
    <definedName name="S13R7">#REF!</definedName>
    <definedName name="S13R8" localSheetId="2">#REF!</definedName>
    <definedName name="S13R8" localSheetId="3">#REF!</definedName>
    <definedName name="S13R8">#REF!</definedName>
    <definedName name="S13R9" localSheetId="2">#REF!</definedName>
    <definedName name="S13R9" localSheetId="3">#REF!</definedName>
    <definedName name="S13R9">#REF!</definedName>
    <definedName name="S14P1" localSheetId="2">#REF!</definedName>
    <definedName name="S14P1" localSheetId="3">#REF!</definedName>
    <definedName name="S14P1">#REF!</definedName>
    <definedName name="S14P10" localSheetId="2">#REF!</definedName>
    <definedName name="S14P10" localSheetId="3">#REF!</definedName>
    <definedName name="S14P10">#REF!</definedName>
    <definedName name="S14P11" localSheetId="2">#REF!</definedName>
    <definedName name="S14P11" localSheetId="3">#REF!</definedName>
    <definedName name="S14P11">#REF!</definedName>
    <definedName name="S14P12" localSheetId="2">#REF!</definedName>
    <definedName name="S14P12" localSheetId="3">#REF!</definedName>
    <definedName name="S14P12">#REF!</definedName>
    <definedName name="S14P13" localSheetId="2">#REF!</definedName>
    <definedName name="S14P13" localSheetId="3">#REF!</definedName>
    <definedName name="S14P13">#REF!</definedName>
    <definedName name="S14P14" localSheetId="2">#REF!</definedName>
    <definedName name="S14P14" localSheetId="3">#REF!</definedName>
    <definedName name="S14P14">#REF!</definedName>
    <definedName name="S14P15" localSheetId="2">#REF!</definedName>
    <definedName name="S14P15" localSheetId="3">#REF!</definedName>
    <definedName name="S14P15">#REF!</definedName>
    <definedName name="S14P16" localSheetId="2">#REF!</definedName>
    <definedName name="S14P16" localSheetId="3">#REF!</definedName>
    <definedName name="S14P16">#REF!</definedName>
    <definedName name="S14P17" localSheetId="2">#REF!</definedName>
    <definedName name="S14P17" localSheetId="3">#REF!</definedName>
    <definedName name="S14P17">#REF!</definedName>
    <definedName name="S14P18" localSheetId="2">#REF!</definedName>
    <definedName name="S14P18" localSheetId="3">#REF!</definedName>
    <definedName name="S14P18">#REF!</definedName>
    <definedName name="S14P19" localSheetId="2">#REF!</definedName>
    <definedName name="S14P19" localSheetId="3">#REF!</definedName>
    <definedName name="S14P19">#REF!</definedName>
    <definedName name="S14P2" localSheetId="2">#REF!</definedName>
    <definedName name="S14P2" localSheetId="3">#REF!</definedName>
    <definedName name="S14P2">#REF!</definedName>
    <definedName name="S14P20" localSheetId="2">#REF!</definedName>
    <definedName name="S14P20" localSheetId="3">#REF!</definedName>
    <definedName name="S14P20">#REF!</definedName>
    <definedName name="S14P21" localSheetId="2">#REF!</definedName>
    <definedName name="S14P21" localSheetId="3">#REF!</definedName>
    <definedName name="S14P21">#REF!</definedName>
    <definedName name="S14P22" localSheetId="2">#REF!</definedName>
    <definedName name="S14P22" localSheetId="3">#REF!</definedName>
    <definedName name="S14P22">#REF!</definedName>
    <definedName name="S14P23" localSheetId="2">#REF!</definedName>
    <definedName name="S14P23" localSheetId="3">#REF!</definedName>
    <definedName name="S14P23">#REF!</definedName>
    <definedName name="S14P24" localSheetId="2">#REF!</definedName>
    <definedName name="S14P24" localSheetId="3">#REF!</definedName>
    <definedName name="S14P24">#REF!</definedName>
    <definedName name="S14P3" localSheetId="2">#REF!</definedName>
    <definedName name="S14P3" localSheetId="3">#REF!</definedName>
    <definedName name="S14P3">#REF!</definedName>
    <definedName name="S14P4" localSheetId="2">#REF!</definedName>
    <definedName name="S14P4" localSheetId="3">#REF!</definedName>
    <definedName name="S14P4">#REF!</definedName>
    <definedName name="S14P5" localSheetId="2">#REF!</definedName>
    <definedName name="S14P5" localSheetId="3">#REF!</definedName>
    <definedName name="S14P5">#REF!</definedName>
    <definedName name="S14P6" localSheetId="2">#REF!</definedName>
    <definedName name="S14P6" localSheetId="3">#REF!</definedName>
    <definedName name="S14P6">#REF!</definedName>
    <definedName name="S14P7" localSheetId="2">#REF!</definedName>
    <definedName name="S14P7" localSheetId="3">#REF!</definedName>
    <definedName name="S14P7">#REF!</definedName>
    <definedName name="S14P8" localSheetId="2">#REF!</definedName>
    <definedName name="S14P8" localSheetId="3">#REF!</definedName>
    <definedName name="S14P8">#REF!</definedName>
    <definedName name="S14P9" localSheetId="2">#REF!</definedName>
    <definedName name="S14P9" localSheetId="3">#REF!</definedName>
    <definedName name="S14P9">#REF!</definedName>
    <definedName name="S14R1" localSheetId="2">#REF!</definedName>
    <definedName name="S14R1" localSheetId="3">#REF!</definedName>
    <definedName name="S14R1">#REF!</definedName>
    <definedName name="S14R10" localSheetId="2">#REF!</definedName>
    <definedName name="S14R10" localSheetId="3">#REF!</definedName>
    <definedName name="S14R10">#REF!</definedName>
    <definedName name="S14R11" localSheetId="2">#REF!</definedName>
    <definedName name="S14R11" localSheetId="3">#REF!</definedName>
    <definedName name="S14R11">#REF!</definedName>
    <definedName name="S14R12" localSheetId="2">#REF!</definedName>
    <definedName name="S14R12" localSheetId="3">#REF!</definedName>
    <definedName name="S14R12">#REF!</definedName>
    <definedName name="S14R13" localSheetId="2">#REF!</definedName>
    <definedName name="S14R13" localSheetId="3">#REF!</definedName>
    <definedName name="S14R13">#REF!</definedName>
    <definedName name="S14R14" localSheetId="2">#REF!</definedName>
    <definedName name="S14R14" localSheetId="3">#REF!</definedName>
    <definedName name="S14R14">#REF!</definedName>
    <definedName name="S14R15" localSheetId="2">#REF!</definedName>
    <definedName name="S14R15" localSheetId="3">#REF!</definedName>
    <definedName name="S14R15">#REF!</definedName>
    <definedName name="S14R16" localSheetId="2">#REF!</definedName>
    <definedName name="S14R16" localSheetId="3">#REF!</definedName>
    <definedName name="S14R16">#REF!</definedName>
    <definedName name="S14R17" localSheetId="2">#REF!</definedName>
    <definedName name="S14R17" localSheetId="3">#REF!</definedName>
    <definedName name="S14R17">#REF!</definedName>
    <definedName name="S14R18" localSheetId="2">#REF!</definedName>
    <definedName name="S14R18" localSheetId="3">#REF!</definedName>
    <definedName name="S14R18">#REF!</definedName>
    <definedName name="S14R19" localSheetId="2">#REF!</definedName>
    <definedName name="S14R19" localSheetId="3">#REF!</definedName>
    <definedName name="S14R19">#REF!</definedName>
    <definedName name="S14R2" localSheetId="2">#REF!</definedName>
    <definedName name="S14R2" localSheetId="3">#REF!</definedName>
    <definedName name="S14R2">#REF!</definedName>
    <definedName name="S14R20" localSheetId="2">#REF!</definedName>
    <definedName name="S14R20" localSheetId="3">#REF!</definedName>
    <definedName name="S14R20">#REF!</definedName>
    <definedName name="S14R21" localSheetId="2">#REF!</definedName>
    <definedName name="S14R21" localSheetId="3">#REF!</definedName>
    <definedName name="S14R21">#REF!</definedName>
    <definedName name="S14R22" localSheetId="2">#REF!</definedName>
    <definedName name="S14R22" localSheetId="3">#REF!</definedName>
    <definedName name="S14R22">#REF!</definedName>
    <definedName name="S14R23" localSheetId="2">#REF!</definedName>
    <definedName name="S14R23" localSheetId="3">#REF!</definedName>
    <definedName name="S14R23">#REF!</definedName>
    <definedName name="S14R24" localSheetId="2">#REF!</definedName>
    <definedName name="S14R24" localSheetId="3">#REF!</definedName>
    <definedName name="S14R24">#REF!</definedName>
    <definedName name="S14R3" localSheetId="2">#REF!</definedName>
    <definedName name="S14R3" localSheetId="3">#REF!</definedName>
    <definedName name="S14R3">#REF!</definedName>
    <definedName name="S14R4" localSheetId="2">#REF!</definedName>
    <definedName name="S14R4" localSheetId="3">#REF!</definedName>
    <definedName name="S14R4">#REF!</definedName>
    <definedName name="S14R5" localSheetId="2">#REF!</definedName>
    <definedName name="S14R5" localSheetId="3">#REF!</definedName>
    <definedName name="S14R5">#REF!</definedName>
    <definedName name="S14R6" localSheetId="2">#REF!</definedName>
    <definedName name="S14R6" localSheetId="3">#REF!</definedName>
    <definedName name="S14R6">#REF!</definedName>
    <definedName name="S14R7" localSheetId="2">#REF!</definedName>
    <definedName name="S14R7" localSheetId="3">#REF!</definedName>
    <definedName name="S14R7">#REF!</definedName>
    <definedName name="S14R8" localSheetId="2">#REF!</definedName>
    <definedName name="S14R8" localSheetId="3">#REF!</definedName>
    <definedName name="S14R8">#REF!</definedName>
    <definedName name="S14R9" localSheetId="2">#REF!</definedName>
    <definedName name="S14R9" localSheetId="3">#REF!</definedName>
    <definedName name="S14R9">#REF!</definedName>
    <definedName name="S15P1" localSheetId="2">#REF!</definedName>
    <definedName name="S15P1" localSheetId="3">#REF!</definedName>
    <definedName name="S15P1">#REF!</definedName>
    <definedName name="S15P10" localSheetId="2">#REF!</definedName>
    <definedName name="S15P10" localSheetId="3">#REF!</definedName>
    <definedName name="S15P10">#REF!</definedName>
    <definedName name="S15P11" localSheetId="2">#REF!</definedName>
    <definedName name="S15P11" localSheetId="3">#REF!</definedName>
    <definedName name="S15P11">#REF!</definedName>
    <definedName name="S15P12" localSheetId="2">#REF!</definedName>
    <definedName name="S15P12" localSheetId="3">#REF!</definedName>
    <definedName name="S15P12">#REF!</definedName>
    <definedName name="S15P13" localSheetId="2">#REF!</definedName>
    <definedName name="S15P13" localSheetId="3">#REF!</definedName>
    <definedName name="S15P13">#REF!</definedName>
    <definedName name="S15P14" localSheetId="2">#REF!</definedName>
    <definedName name="S15P14" localSheetId="3">#REF!</definedName>
    <definedName name="S15P14">#REF!</definedName>
    <definedName name="S15P15" localSheetId="2">#REF!</definedName>
    <definedName name="S15P15" localSheetId="3">#REF!</definedName>
    <definedName name="S15P15">#REF!</definedName>
    <definedName name="S15P16" localSheetId="2">#REF!</definedName>
    <definedName name="S15P16" localSheetId="3">#REF!</definedName>
    <definedName name="S15P16">#REF!</definedName>
    <definedName name="S15P17" localSheetId="2">#REF!</definedName>
    <definedName name="S15P17" localSheetId="3">#REF!</definedName>
    <definedName name="S15P17">#REF!</definedName>
    <definedName name="S15P18" localSheetId="2">#REF!</definedName>
    <definedName name="S15P18" localSheetId="3">#REF!</definedName>
    <definedName name="S15P18">#REF!</definedName>
    <definedName name="S15P19" localSheetId="2">#REF!</definedName>
    <definedName name="S15P19" localSheetId="3">#REF!</definedName>
    <definedName name="S15P19">#REF!</definedName>
    <definedName name="S15P2" localSheetId="2">#REF!</definedName>
    <definedName name="S15P2" localSheetId="3">#REF!</definedName>
    <definedName name="S15P2">#REF!</definedName>
    <definedName name="S15P20" localSheetId="2">#REF!</definedName>
    <definedName name="S15P20" localSheetId="3">#REF!</definedName>
    <definedName name="S15P20">#REF!</definedName>
    <definedName name="S15P21" localSheetId="2">#REF!</definedName>
    <definedName name="S15P21" localSheetId="3">#REF!</definedName>
    <definedName name="S15P21">#REF!</definedName>
    <definedName name="S15P22" localSheetId="2">#REF!</definedName>
    <definedName name="S15P22" localSheetId="3">#REF!</definedName>
    <definedName name="S15P22">#REF!</definedName>
    <definedName name="S15P23" localSheetId="2">#REF!</definedName>
    <definedName name="S15P23" localSheetId="3">#REF!</definedName>
    <definedName name="S15P23">#REF!</definedName>
    <definedName name="S15P24" localSheetId="2">#REF!</definedName>
    <definedName name="S15P24" localSheetId="3">#REF!</definedName>
    <definedName name="S15P24">#REF!</definedName>
    <definedName name="S15P3" localSheetId="2">#REF!</definedName>
    <definedName name="S15P3" localSheetId="3">#REF!</definedName>
    <definedName name="S15P3">#REF!</definedName>
    <definedName name="S15P4" localSheetId="2">#REF!</definedName>
    <definedName name="S15P4" localSheetId="3">#REF!</definedName>
    <definedName name="S15P4">#REF!</definedName>
    <definedName name="S15P5" localSheetId="2">#REF!</definedName>
    <definedName name="S15P5" localSheetId="3">#REF!</definedName>
    <definedName name="S15P5">#REF!</definedName>
    <definedName name="S15P6" localSheetId="2">#REF!</definedName>
    <definedName name="S15P6" localSheetId="3">#REF!</definedName>
    <definedName name="S15P6">#REF!</definedName>
    <definedName name="S15P7" localSheetId="2">#REF!</definedName>
    <definedName name="S15P7" localSheetId="3">#REF!</definedName>
    <definedName name="S15P7">#REF!</definedName>
    <definedName name="S15P8" localSheetId="2">#REF!</definedName>
    <definedName name="S15P8" localSheetId="3">#REF!</definedName>
    <definedName name="S15P8">#REF!</definedName>
    <definedName name="S15P9" localSheetId="2">#REF!</definedName>
    <definedName name="S15P9" localSheetId="3">#REF!</definedName>
    <definedName name="S15P9">#REF!</definedName>
    <definedName name="S15R1" localSheetId="2">#REF!</definedName>
    <definedName name="S15R1" localSheetId="3">#REF!</definedName>
    <definedName name="S15R1">#REF!</definedName>
    <definedName name="S15R10" localSheetId="2">#REF!</definedName>
    <definedName name="S15R10" localSheetId="3">#REF!</definedName>
    <definedName name="S15R10">#REF!</definedName>
    <definedName name="S15R11" localSheetId="2">#REF!</definedName>
    <definedName name="S15R11" localSheetId="3">#REF!</definedName>
    <definedName name="S15R11">#REF!</definedName>
    <definedName name="S15R12" localSheetId="2">#REF!</definedName>
    <definedName name="S15R12" localSheetId="3">#REF!</definedName>
    <definedName name="S15R12">#REF!</definedName>
    <definedName name="S15R13" localSheetId="2">#REF!</definedName>
    <definedName name="S15R13" localSheetId="3">#REF!</definedName>
    <definedName name="S15R13">#REF!</definedName>
    <definedName name="S15R14" localSheetId="2">#REF!</definedName>
    <definedName name="S15R14" localSheetId="3">#REF!</definedName>
    <definedName name="S15R14">#REF!</definedName>
    <definedName name="S15R15" localSheetId="2">#REF!</definedName>
    <definedName name="S15R15" localSheetId="3">#REF!</definedName>
    <definedName name="S15R15">#REF!</definedName>
    <definedName name="S15R16" localSheetId="2">#REF!</definedName>
    <definedName name="S15R16" localSheetId="3">#REF!</definedName>
    <definedName name="S15R16">#REF!</definedName>
    <definedName name="S15R17" localSheetId="2">#REF!</definedName>
    <definedName name="S15R17" localSheetId="3">#REF!</definedName>
    <definedName name="S15R17">#REF!</definedName>
    <definedName name="S15R18" localSheetId="2">#REF!</definedName>
    <definedName name="S15R18" localSheetId="3">#REF!</definedName>
    <definedName name="S15R18">#REF!</definedName>
    <definedName name="S15R19" localSheetId="2">#REF!</definedName>
    <definedName name="S15R19" localSheetId="3">#REF!</definedName>
    <definedName name="S15R19">#REF!</definedName>
    <definedName name="S15R2" localSheetId="2">#REF!</definedName>
    <definedName name="S15R2" localSheetId="3">#REF!</definedName>
    <definedName name="S15R2">#REF!</definedName>
    <definedName name="S15R20" localSheetId="2">#REF!</definedName>
    <definedName name="S15R20" localSheetId="3">#REF!</definedName>
    <definedName name="S15R20">#REF!</definedName>
    <definedName name="S15R21" localSheetId="2">#REF!</definedName>
    <definedName name="S15R21" localSheetId="3">#REF!</definedName>
    <definedName name="S15R21">#REF!</definedName>
    <definedName name="S15R22" localSheetId="2">#REF!</definedName>
    <definedName name="S15R22" localSheetId="3">#REF!</definedName>
    <definedName name="S15R22">#REF!</definedName>
    <definedName name="S15R23" localSheetId="2">#REF!</definedName>
    <definedName name="S15R23" localSheetId="3">#REF!</definedName>
    <definedName name="S15R23">#REF!</definedName>
    <definedName name="S15R24" localSheetId="2">#REF!</definedName>
    <definedName name="S15R24" localSheetId="3">#REF!</definedName>
    <definedName name="S15R24">#REF!</definedName>
    <definedName name="S15R3" localSheetId="2">#REF!</definedName>
    <definedName name="S15R3" localSheetId="3">#REF!</definedName>
    <definedName name="S15R3">#REF!</definedName>
    <definedName name="S15R4" localSheetId="2">#REF!</definedName>
    <definedName name="S15R4" localSheetId="3">#REF!</definedName>
    <definedName name="S15R4">#REF!</definedName>
    <definedName name="S15R5" localSheetId="2">#REF!</definedName>
    <definedName name="S15R5" localSheetId="3">#REF!</definedName>
    <definedName name="S15R5">#REF!</definedName>
    <definedName name="S15R6" localSheetId="2">#REF!</definedName>
    <definedName name="S15R6" localSheetId="3">#REF!</definedName>
    <definedName name="S15R6">#REF!</definedName>
    <definedName name="S15R7" localSheetId="2">#REF!</definedName>
    <definedName name="S15R7" localSheetId="3">#REF!</definedName>
    <definedName name="S15R7">#REF!</definedName>
    <definedName name="S15R8" localSheetId="2">#REF!</definedName>
    <definedName name="S15R8" localSheetId="3">#REF!</definedName>
    <definedName name="S15R8">#REF!</definedName>
    <definedName name="S15R9" localSheetId="2">#REF!</definedName>
    <definedName name="S15R9" localSheetId="3">#REF!</definedName>
    <definedName name="S15R9">#REF!</definedName>
    <definedName name="S16P1" localSheetId="2">#REF!</definedName>
    <definedName name="S16P1" localSheetId="3">#REF!</definedName>
    <definedName name="S16P1">#REF!</definedName>
    <definedName name="S16P10" localSheetId="2">#REF!</definedName>
    <definedName name="S16P10" localSheetId="3">#REF!</definedName>
    <definedName name="S16P10">#REF!</definedName>
    <definedName name="S16P11" localSheetId="2">#REF!</definedName>
    <definedName name="S16P11" localSheetId="3">#REF!</definedName>
    <definedName name="S16P11">#REF!</definedName>
    <definedName name="S16P12" localSheetId="2">#REF!</definedName>
    <definedName name="S16P12" localSheetId="3">#REF!</definedName>
    <definedName name="S16P12">#REF!</definedName>
    <definedName name="S16P13" localSheetId="2">#REF!</definedName>
    <definedName name="S16P13" localSheetId="3">#REF!</definedName>
    <definedName name="S16P13">#REF!</definedName>
    <definedName name="S16P14" localSheetId="2">#REF!</definedName>
    <definedName name="S16P14" localSheetId="3">#REF!</definedName>
    <definedName name="S16P14">#REF!</definedName>
    <definedName name="S16P15" localSheetId="2">#REF!</definedName>
    <definedName name="S16P15" localSheetId="3">#REF!</definedName>
    <definedName name="S16P15">#REF!</definedName>
    <definedName name="S16P16" localSheetId="2">#REF!</definedName>
    <definedName name="S16P16" localSheetId="3">#REF!</definedName>
    <definedName name="S16P16">#REF!</definedName>
    <definedName name="S16P17" localSheetId="2">#REF!</definedName>
    <definedName name="S16P17" localSheetId="3">#REF!</definedName>
    <definedName name="S16P17">#REF!</definedName>
    <definedName name="S16P18" localSheetId="2">#REF!</definedName>
    <definedName name="S16P18" localSheetId="3">#REF!</definedName>
    <definedName name="S16P18">#REF!</definedName>
    <definedName name="S16P19" localSheetId="2">#REF!</definedName>
    <definedName name="S16P19" localSheetId="3">#REF!</definedName>
    <definedName name="S16P19">#REF!</definedName>
    <definedName name="S16P2" localSheetId="2">#REF!</definedName>
    <definedName name="S16P2" localSheetId="3">#REF!</definedName>
    <definedName name="S16P2">#REF!</definedName>
    <definedName name="S16P20" localSheetId="2">#REF!</definedName>
    <definedName name="S16P20" localSheetId="3">#REF!</definedName>
    <definedName name="S16P20">#REF!</definedName>
    <definedName name="S16P21" localSheetId="2">#REF!</definedName>
    <definedName name="S16P21" localSheetId="3">#REF!</definedName>
    <definedName name="S16P21">#REF!</definedName>
    <definedName name="S16P22" localSheetId="2">#REF!</definedName>
    <definedName name="S16P22" localSheetId="3">#REF!</definedName>
    <definedName name="S16P22">#REF!</definedName>
    <definedName name="S16P23" localSheetId="2">#REF!</definedName>
    <definedName name="S16P23" localSheetId="3">#REF!</definedName>
    <definedName name="S16P23">#REF!</definedName>
    <definedName name="S16P24" localSheetId="2">#REF!</definedName>
    <definedName name="S16P24" localSheetId="3">#REF!</definedName>
    <definedName name="S16P24">#REF!</definedName>
    <definedName name="S16P3" localSheetId="2">#REF!</definedName>
    <definedName name="S16P3" localSheetId="3">#REF!</definedName>
    <definedName name="S16P3">#REF!</definedName>
    <definedName name="S16P4" localSheetId="2">#REF!</definedName>
    <definedName name="S16P4" localSheetId="3">#REF!</definedName>
    <definedName name="S16P4">#REF!</definedName>
    <definedName name="S16P5" localSheetId="2">#REF!</definedName>
    <definedName name="S16P5" localSheetId="3">#REF!</definedName>
    <definedName name="S16P5">#REF!</definedName>
    <definedName name="S16P6" localSheetId="2">#REF!</definedName>
    <definedName name="S16P6" localSheetId="3">#REF!</definedName>
    <definedName name="S16P6">#REF!</definedName>
    <definedName name="S16P7" localSheetId="2">#REF!</definedName>
    <definedName name="S16P7" localSheetId="3">#REF!</definedName>
    <definedName name="S16P7">#REF!</definedName>
    <definedName name="S16P8" localSheetId="2">#REF!</definedName>
    <definedName name="S16P8" localSheetId="3">#REF!</definedName>
    <definedName name="S16P8">#REF!</definedName>
    <definedName name="S16P9" localSheetId="2">#REF!</definedName>
    <definedName name="S16P9" localSheetId="3">#REF!</definedName>
    <definedName name="S16P9">#REF!</definedName>
    <definedName name="S16R1" localSheetId="2">#REF!</definedName>
    <definedName name="S16R1" localSheetId="3">#REF!</definedName>
    <definedName name="S16R1">#REF!</definedName>
    <definedName name="S16R10" localSheetId="2">#REF!</definedName>
    <definedName name="S16R10" localSheetId="3">#REF!</definedName>
    <definedName name="S16R10">#REF!</definedName>
    <definedName name="S16R11" localSheetId="2">#REF!</definedName>
    <definedName name="S16R11" localSheetId="3">#REF!</definedName>
    <definedName name="S16R11">#REF!</definedName>
    <definedName name="S16R12" localSheetId="2">#REF!</definedName>
    <definedName name="S16R12" localSheetId="3">#REF!</definedName>
    <definedName name="S16R12">#REF!</definedName>
    <definedName name="S16R13" localSheetId="2">#REF!</definedName>
    <definedName name="S16R13" localSheetId="3">#REF!</definedName>
    <definedName name="S16R13">#REF!</definedName>
    <definedName name="S16R14" localSheetId="2">#REF!</definedName>
    <definedName name="S16R14" localSheetId="3">#REF!</definedName>
    <definedName name="S16R14">#REF!</definedName>
    <definedName name="S16R15" localSheetId="2">#REF!</definedName>
    <definedName name="S16R15" localSheetId="3">#REF!</definedName>
    <definedName name="S16R15">#REF!</definedName>
    <definedName name="S16R16" localSheetId="2">#REF!</definedName>
    <definedName name="S16R16" localSheetId="3">#REF!</definedName>
    <definedName name="S16R16">#REF!</definedName>
    <definedName name="S16R17" localSheetId="2">#REF!</definedName>
    <definedName name="S16R17" localSheetId="3">#REF!</definedName>
    <definedName name="S16R17">#REF!</definedName>
    <definedName name="S16R18" localSheetId="2">#REF!</definedName>
    <definedName name="S16R18" localSheetId="3">#REF!</definedName>
    <definedName name="S16R18">#REF!</definedName>
    <definedName name="S16R19" localSheetId="2">#REF!</definedName>
    <definedName name="S16R19" localSheetId="3">#REF!</definedName>
    <definedName name="S16R19">#REF!</definedName>
    <definedName name="S16R2" localSheetId="2">#REF!</definedName>
    <definedName name="S16R2" localSheetId="3">#REF!</definedName>
    <definedName name="S16R2">#REF!</definedName>
    <definedName name="S16R20" localSheetId="2">#REF!</definedName>
    <definedName name="S16R20" localSheetId="3">#REF!</definedName>
    <definedName name="S16R20">#REF!</definedName>
    <definedName name="S16R21" localSheetId="2">#REF!</definedName>
    <definedName name="S16R21" localSheetId="3">#REF!</definedName>
    <definedName name="S16R21">#REF!</definedName>
    <definedName name="S16R22" localSheetId="2">#REF!</definedName>
    <definedName name="S16R22" localSheetId="3">#REF!</definedName>
    <definedName name="S16R22">#REF!</definedName>
    <definedName name="S16R23" localSheetId="2">#REF!</definedName>
    <definedName name="S16R23" localSheetId="3">#REF!</definedName>
    <definedName name="S16R23">#REF!</definedName>
    <definedName name="S16R24" localSheetId="2">#REF!</definedName>
    <definedName name="S16R24" localSheetId="3">#REF!</definedName>
    <definedName name="S16R24">#REF!</definedName>
    <definedName name="S16R3" localSheetId="2">#REF!</definedName>
    <definedName name="S16R3" localSheetId="3">#REF!</definedName>
    <definedName name="S16R3">#REF!</definedName>
    <definedName name="S16R4" localSheetId="2">#REF!</definedName>
    <definedName name="S16R4" localSheetId="3">#REF!</definedName>
    <definedName name="S16R4">#REF!</definedName>
    <definedName name="S16R5" localSheetId="2">#REF!</definedName>
    <definedName name="S16R5" localSheetId="3">#REF!</definedName>
    <definedName name="S16R5">#REF!</definedName>
    <definedName name="S16R6" localSheetId="2">#REF!</definedName>
    <definedName name="S16R6" localSheetId="3">#REF!</definedName>
    <definedName name="S16R6">#REF!</definedName>
    <definedName name="S16R7" localSheetId="2">#REF!</definedName>
    <definedName name="S16R7" localSheetId="3">#REF!</definedName>
    <definedName name="S16R7">#REF!</definedName>
    <definedName name="S16R8" localSheetId="2">#REF!</definedName>
    <definedName name="S16R8" localSheetId="3">#REF!</definedName>
    <definedName name="S16R8">#REF!</definedName>
    <definedName name="S16R9" localSheetId="2">#REF!</definedName>
    <definedName name="S16R9" localSheetId="3">#REF!</definedName>
    <definedName name="S16R9">#REF!</definedName>
    <definedName name="S17P1" localSheetId="2">#REF!</definedName>
    <definedName name="S17P1" localSheetId="3">#REF!</definedName>
    <definedName name="S17P1">#REF!</definedName>
    <definedName name="S17P10" localSheetId="2">#REF!</definedName>
    <definedName name="S17P10" localSheetId="3">#REF!</definedName>
    <definedName name="S17P10">#REF!</definedName>
    <definedName name="S17P11" localSheetId="2">#REF!</definedName>
    <definedName name="S17P11" localSheetId="3">#REF!</definedName>
    <definedName name="S17P11">#REF!</definedName>
    <definedName name="S17P12" localSheetId="2">#REF!</definedName>
    <definedName name="S17P12" localSheetId="3">#REF!</definedName>
    <definedName name="S17P12">#REF!</definedName>
    <definedName name="S17P13" localSheetId="2">#REF!</definedName>
    <definedName name="S17P13" localSheetId="3">#REF!</definedName>
    <definedName name="S17P13">#REF!</definedName>
    <definedName name="S17P14" localSheetId="2">#REF!</definedName>
    <definedName name="S17P14" localSheetId="3">#REF!</definedName>
    <definedName name="S17P14">#REF!</definedName>
    <definedName name="S17P15" localSheetId="2">#REF!</definedName>
    <definedName name="S17P15" localSheetId="3">#REF!</definedName>
    <definedName name="S17P15">#REF!</definedName>
    <definedName name="S17P16" localSheetId="2">#REF!</definedName>
    <definedName name="S17P16" localSheetId="3">#REF!</definedName>
    <definedName name="S17P16">#REF!</definedName>
    <definedName name="S17P17" localSheetId="2">#REF!</definedName>
    <definedName name="S17P17" localSheetId="3">#REF!</definedName>
    <definedName name="S17P17">#REF!</definedName>
    <definedName name="S17P18" localSheetId="2">#REF!</definedName>
    <definedName name="S17P18" localSheetId="3">#REF!</definedName>
    <definedName name="S17P18">#REF!</definedName>
    <definedName name="S17P19" localSheetId="2">#REF!</definedName>
    <definedName name="S17P19" localSheetId="3">#REF!</definedName>
    <definedName name="S17P19">#REF!</definedName>
    <definedName name="S17P2" localSheetId="2">#REF!</definedName>
    <definedName name="S17P2" localSheetId="3">#REF!</definedName>
    <definedName name="S17P2">#REF!</definedName>
    <definedName name="S17P20" localSheetId="2">#REF!</definedName>
    <definedName name="S17P20" localSheetId="3">#REF!</definedName>
    <definedName name="S17P20">#REF!</definedName>
    <definedName name="S17P21" localSheetId="2">#REF!</definedName>
    <definedName name="S17P21" localSheetId="3">#REF!</definedName>
    <definedName name="S17P21">#REF!</definedName>
    <definedName name="S17P22" localSheetId="2">#REF!</definedName>
    <definedName name="S17P22" localSheetId="3">#REF!</definedName>
    <definedName name="S17P22">#REF!</definedName>
    <definedName name="S17P23" localSheetId="2">#REF!</definedName>
    <definedName name="S17P23" localSheetId="3">#REF!</definedName>
    <definedName name="S17P23">#REF!</definedName>
    <definedName name="S17P24" localSheetId="2">#REF!</definedName>
    <definedName name="S17P24" localSheetId="3">#REF!</definedName>
    <definedName name="S17P24">#REF!</definedName>
    <definedName name="S17P3" localSheetId="2">#REF!</definedName>
    <definedName name="S17P3" localSheetId="3">#REF!</definedName>
    <definedName name="S17P3">#REF!</definedName>
    <definedName name="S17P4" localSheetId="2">#REF!</definedName>
    <definedName name="S17P4" localSheetId="3">#REF!</definedName>
    <definedName name="S17P4">#REF!</definedName>
    <definedName name="S17P5" localSheetId="2">#REF!</definedName>
    <definedName name="S17P5" localSheetId="3">#REF!</definedName>
    <definedName name="S17P5">#REF!</definedName>
    <definedName name="S17P6" localSheetId="2">#REF!</definedName>
    <definedName name="S17P6" localSheetId="3">#REF!</definedName>
    <definedName name="S17P6">#REF!</definedName>
    <definedName name="S17P7" localSheetId="2">#REF!</definedName>
    <definedName name="S17P7" localSheetId="3">#REF!</definedName>
    <definedName name="S17P7">#REF!</definedName>
    <definedName name="S17P8" localSheetId="2">#REF!</definedName>
    <definedName name="S17P8" localSheetId="3">#REF!</definedName>
    <definedName name="S17P8">#REF!</definedName>
    <definedName name="S17P9" localSheetId="2">#REF!</definedName>
    <definedName name="S17P9" localSheetId="3">#REF!</definedName>
    <definedName name="S17P9">#REF!</definedName>
    <definedName name="S17R1" localSheetId="2">#REF!</definedName>
    <definedName name="S17R1" localSheetId="3">#REF!</definedName>
    <definedName name="S17R1">#REF!</definedName>
    <definedName name="S17R10" localSheetId="2">#REF!</definedName>
    <definedName name="S17R10" localSheetId="3">#REF!</definedName>
    <definedName name="S17R10">#REF!</definedName>
    <definedName name="S17R11" localSheetId="2">#REF!</definedName>
    <definedName name="S17R11" localSheetId="3">#REF!</definedName>
    <definedName name="S17R11">#REF!</definedName>
    <definedName name="S17R12" localSheetId="2">#REF!</definedName>
    <definedName name="S17R12" localSheetId="3">#REF!</definedName>
    <definedName name="S17R12">#REF!</definedName>
    <definedName name="S17R13" localSheetId="2">#REF!</definedName>
    <definedName name="S17R13" localSheetId="3">#REF!</definedName>
    <definedName name="S17R13">#REF!</definedName>
    <definedName name="S17R14" localSheetId="2">#REF!</definedName>
    <definedName name="S17R14" localSheetId="3">#REF!</definedName>
    <definedName name="S17R14">#REF!</definedName>
    <definedName name="S17R15" localSheetId="2">#REF!</definedName>
    <definedName name="S17R15" localSheetId="3">#REF!</definedName>
    <definedName name="S17R15">#REF!</definedName>
    <definedName name="S17R16" localSheetId="2">#REF!</definedName>
    <definedName name="S17R16" localSheetId="3">#REF!</definedName>
    <definedName name="S17R16">#REF!</definedName>
    <definedName name="S17R17" localSheetId="2">#REF!</definedName>
    <definedName name="S17R17" localSheetId="3">#REF!</definedName>
    <definedName name="S17R17">#REF!</definedName>
    <definedName name="S17R18" localSheetId="2">#REF!</definedName>
    <definedName name="S17R18" localSheetId="3">#REF!</definedName>
    <definedName name="S17R18">#REF!</definedName>
    <definedName name="S17R19" localSheetId="2">#REF!</definedName>
    <definedName name="S17R19" localSheetId="3">#REF!</definedName>
    <definedName name="S17R19">#REF!</definedName>
    <definedName name="S17R2" localSheetId="2">#REF!</definedName>
    <definedName name="S17R2" localSheetId="3">#REF!</definedName>
    <definedName name="S17R2">#REF!</definedName>
    <definedName name="S17R20" localSheetId="2">#REF!</definedName>
    <definedName name="S17R20" localSheetId="3">#REF!</definedName>
    <definedName name="S17R20">#REF!</definedName>
    <definedName name="S17R21" localSheetId="2">#REF!</definedName>
    <definedName name="S17R21" localSheetId="3">#REF!</definedName>
    <definedName name="S17R21">#REF!</definedName>
    <definedName name="S17R22" localSheetId="2">#REF!</definedName>
    <definedName name="S17R22" localSheetId="3">#REF!</definedName>
    <definedName name="S17R22">#REF!</definedName>
    <definedName name="S17R23" localSheetId="2">#REF!</definedName>
    <definedName name="S17R23" localSheetId="3">#REF!</definedName>
    <definedName name="S17R23">#REF!</definedName>
    <definedName name="S17R24" localSheetId="2">#REF!</definedName>
    <definedName name="S17R24" localSheetId="3">#REF!</definedName>
    <definedName name="S17R24">#REF!</definedName>
    <definedName name="S17R3" localSheetId="2">#REF!</definedName>
    <definedName name="S17R3" localSheetId="3">#REF!</definedName>
    <definedName name="S17R3">#REF!</definedName>
    <definedName name="S17R4" localSheetId="2">#REF!</definedName>
    <definedName name="S17R4" localSheetId="3">#REF!</definedName>
    <definedName name="S17R4">#REF!</definedName>
    <definedName name="S17R5" localSheetId="2">#REF!</definedName>
    <definedName name="S17R5" localSheetId="3">#REF!</definedName>
    <definedName name="S17R5">#REF!</definedName>
    <definedName name="S17R6" localSheetId="2">#REF!</definedName>
    <definedName name="S17R6" localSheetId="3">#REF!</definedName>
    <definedName name="S17R6">#REF!</definedName>
    <definedName name="S17R7" localSheetId="2">#REF!</definedName>
    <definedName name="S17R7" localSheetId="3">#REF!</definedName>
    <definedName name="S17R7">#REF!</definedName>
    <definedName name="S17R8" localSheetId="2">#REF!</definedName>
    <definedName name="S17R8" localSheetId="3">#REF!</definedName>
    <definedName name="S17R8">#REF!</definedName>
    <definedName name="S17R9" localSheetId="2">#REF!</definedName>
    <definedName name="S17R9" localSheetId="3">#REF!</definedName>
    <definedName name="S17R9">#REF!</definedName>
    <definedName name="S18P1" localSheetId="2">#REF!</definedName>
    <definedName name="S18P1" localSheetId="3">#REF!</definedName>
    <definedName name="S18P1">#REF!</definedName>
    <definedName name="S18P10" localSheetId="2">#REF!</definedName>
    <definedName name="S18P10" localSheetId="3">#REF!</definedName>
    <definedName name="S18P10">#REF!</definedName>
    <definedName name="S18P11" localSheetId="2">#REF!</definedName>
    <definedName name="S18P11" localSheetId="3">#REF!</definedName>
    <definedName name="S18P11">#REF!</definedName>
    <definedName name="S18P12" localSheetId="2">#REF!</definedName>
    <definedName name="S18P12" localSheetId="3">#REF!</definedName>
    <definedName name="S18P12">#REF!</definedName>
    <definedName name="S18P13" localSheetId="2">#REF!</definedName>
    <definedName name="S18P13" localSheetId="3">#REF!</definedName>
    <definedName name="S18P13">#REF!</definedName>
    <definedName name="S18P14" localSheetId="2">#REF!</definedName>
    <definedName name="S18P14" localSheetId="3">#REF!</definedName>
    <definedName name="S18P14">#REF!</definedName>
    <definedName name="S18P15" localSheetId="2">#REF!</definedName>
    <definedName name="S18P15" localSheetId="3">#REF!</definedName>
    <definedName name="S18P15">#REF!</definedName>
    <definedName name="S18P16" localSheetId="2">#REF!</definedName>
    <definedName name="S18P16" localSheetId="3">#REF!</definedName>
    <definedName name="S18P16">#REF!</definedName>
    <definedName name="S18P17" localSheetId="2">#REF!</definedName>
    <definedName name="S18P17" localSheetId="3">#REF!</definedName>
    <definedName name="S18P17">#REF!</definedName>
    <definedName name="S18P18" localSheetId="2">#REF!</definedName>
    <definedName name="S18P18" localSheetId="3">#REF!</definedName>
    <definedName name="S18P18">#REF!</definedName>
    <definedName name="S18P19" localSheetId="2">#REF!</definedName>
    <definedName name="S18P19" localSheetId="3">#REF!</definedName>
    <definedName name="S18P19">#REF!</definedName>
    <definedName name="S18P2" localSheetId="2">#REF!</definedName>
    <definedName name="S18P2" localSheetId="3">#REF!</definedName>
    <definedName name="S18P2">#REF!</definedName>
    <definedName name="S18P20" localSheetId="2">#REF!</definedName>
    <definedName name="S18P20" localSheetId="3">#REF!</definedName>
    <definedName name="S18P20">#REF!</definedName>
    <definedName name="S18P21" localSheetId="2">#REF!</definedName>
    <definedName name="S18P21" localSheetId="3">#REF!</definedName>
    <definedName name="S18P21">#REF!</definedName>
    <definedName name="S18P22" localSheetId="2">#REF!</definedName>
    <definedName name="S18P22" localSheetId="3">#REF!</definedName>
    <definedName name="S18P22">#REF!</definedName>
    <definedName name="S18P23" localSheetId="2">#REF!</definedName>
    <definedName name="S18P23" localSheetId="3">#REF!</definedName>
    <definedName name="S18P23">#REF!</definedName>
    <definedName name="S18P24" localSheetId="2">#REF!</definedName>
    <definedName name="S18P24" localSheetId="3">#REF!</definedName>
    <definedName name="S18P24">#REF!</definedName>
    <definedName name="S18P3" localSheetId="2">#REF!</definedName>
    <definedName name="S18P3" localSheetId="3">#REF!</definedName>
    <definedName name="S18P3">#REF!</definedName>
    <definedName name="S18P4" localSheetId="2">#REF!</definedName>
    <definedName name="S18P4" localSheetId="3">#REF!</definedName>
    <definedName name="S18P4">#REF!</definedName>
    <definedName name="S18P5" localSheetId="2">#REF!</definedName>
    <definedName name="S18P5" localSheetId="3">#REF!</definedName>
    <definedName name="S18P5">#REF!</definedName>
    <definedName name="S18P6" localSheetId="2">#REF!</definedName>
    <definedName name="S18P6" localSheetId="3">#REF!</definedName>
    <definedName name="S18P6">#REF!</definedName>
    <definedName name="S18P7" localSheetId="2">#REF!</definedName>
    <definedName name="S18P7" localSheetId="3">#REF!</definedName>
    <definedName name="S18P7">#REF!</definedName>
    <definedName name="S18P8" localSheetId="2">#REF!</definedName>
    <definedName name="S18P8" localSheetId="3">#REF!</definedName>
    <definedName name="S18P8">#REF!</definedName>
    <definedName name="S18P9" localSheetId="2">#REF!</definedName>
    <definedName name="S18P9" localSheetId="3">#REF!</definedName>
    <definedName name="S18P9">#REF!</definedName>
    <definedName name="S18R1" localSheetId="2">#REF!</definedName>
    <definedName name="S18R1" localSheetId="3">#REF!</definedName>
    <definedName name="S18R1">#REF!</definedName>
    <definedName name="S18R10" localSheetId="2">#REF!</definedName>
    <definedName name="S18R10" localSheetId="3">#REF!</definedName>
    <definedName name="S18R10">#REF!</definedName>
    <definedName name="S18R11" localSheetId="2">#REF!</definedName>
    <definedName name="S18R11" localSheetId="3">#REF!</definedName>
    <definedName name="S18R11">#REF!</definedName>
    <definedName name="S18R12" localSheetId="2">#REF!</definedName>
    <definedName name="S18R12" localSheetId="3">#REF!</definedName>
    <definedName name="S18R12">#REF!</definedName>
    <definedName name="S18R13" localSheetId="2">#REF!</definedName>
    <definedName name="S18R13" localSheetId="3">#REF!</definedName>
    <definedName name="S18R13">#REF!</definedName>
    <definedName name="S18R14" localSheetId="2">#REF!</definedName>
    <definedName name="S18R14" localSheetId="3">#REF!</definedName>
    <definedName name="S18R14">#REF!</definedName>
    <definedName name="S18R15" localSheetId="2">#REF!</definedName>
    <definedName name="S18R15" localSheetId="3">#REF!</definedName>
    <definedName name="S18R15">#REF!</definedName>
    <definedName name="S18R16" localSheetId="2">#REF!</definedName>
    <definedName name="S18R16" localSheetId="3">#REF!</definedName>
    <definedName name="S18R16">#REF!</definedName>
    <definedName name="S18R17" localSheetId="2">#REF!</definedName>
    <definedName name="S18R17" localSheetId="3">#REF!</definedName>
    <definedName name="S18R17">#REF!</definedName>
    <definedName name="S18R18" localSheetId="2">#REF!</definedName>
    <definedName name="S18R18" localSheetId="3">#REF!</definedName>
    <definedName name="S18R18">#REF!</definedName>
    <definedName name="S18R19" localSheetId="2">#REF!</definedName>
    <definedName name="S18R19" localSheetId="3">#REF!</definedName>
    <definedName name="S18R19">#REF!</definedName>
    <definedName name="S18R2" localSheetId="2">#REF!</definedName>
    <definedName name="S18R2" localSheetId="3">#REF!</definedName>
    <definedName name="S18R2">#REF!</definedName>
    <definedName name="S18R20" localSheetId="2">#REF!</definedName>
    <definedName name="S18R20" localSheetId="3">#REF!</definedName>
    <definedName name="S18R20">#REF!</definedName>
    <definedName name="S18R21" localSheetId="2">#REF!</definedName>
    <definedName name="S18R21" localSheetId="3">#REF!</definedName>
    <definedName name="S18R21">#REF!</definedName>
    <definedName name="S18R22" localSheetId="2">#REF!</definedName>
    <definedName name="S18R22" localSheetId="3">#REF!</definedName>
    <definedName name="S18R22">#REF!</definedName>
    <definedName name="S18R23" localSheetId="2">#REF!</definedName>
    <definedName name="S18R23" localSheetId="3">#REF!</definedName>
    <definedName name="S18R23">#REF!</definedName>
    <definedName name="S18R24" localSheetId="2">#REF!</definedName>
    <definedName name="S18R24" localSheetId="3">#REF!</definedName>
    <definedName name="S18R24">#REF!</definedName>
    <definedName name="S18R3" localSheetId="2">#REF!</definedName>
    <definedName name="S18R3" localSheetId="3">#REF!</definedName>
    <definedName name="S18R3">#REF!</definedName>
    <definedName name="S18R4" localSheetId="2">#REF!</definedName>
    <definedName name="S18R4" localSheetId="3">#REF!</definedName>
    <definedName name="S18R4">#REF!</definedName>
    <definedName name="S18R5" localSheetId="2">#REF!</definedName>
    <definedName name="S18R5" localSheetId="3">#REF!</definedName>
    <definedName name="S18R5">#REF!</definedName>
    <definedName name="S18R6" localSheetId="2">#REF!</definedName>
    <definedName name="S18R6" localSheetId="3">#REF!</definedName>
    <definedName name="S18R6">#REF!</definedName>
    <definedName name="S18R7" localSheetId="2">#REF!</definedName>
    <definedName name="S18R7" localSheetId="3">#REF!</definedName>
    <definedName name="S18R7">#REF!</definedName>
    <definedName name="S18R8" localSheetId="2">#REF!</definedName>
    <definedName name="S18R8" localSheetId="3">#REF!</definedName>
    <definedName name="S18R8">#REF!</definedName>
    <definedName name="S18R9" localSheetId="2">#REF!</definedName>
    <definedName name="S18R9" localSheetId="3">#REF!</definedName>
    <definedName name="S18R9">#REF!</definedName>
    <definedName name="S19P1" localSheetId="2">#REF!</definedName>
    <definedName name="S19P1" localSheetId="3">#REF!</definedName>
    <definedName name="S19P1">#REF!</definedName>
    <definedName name="S19P10" localSheetId="2">#REF!</definedName>
    <definedName name="S19P10" localSheetId="3">#REF!</definedName>
    <definedName name="S19P10">#REF!</definedName>
    <definedName name="S19P11" localSheetId="2">#REF!</definedName>
    <definedName name="S19P11" localSheetId="3">#REF!</definedName>
    <definedName name="S19P11">#REF!</definedName>
    <definedName name="S19P12" localSheetId="2">#REF!</definedName>
    <definedName name="S19P12" localSheetId="3">#REF!</definedName>
    <definedName name="S19P12">#REF!</definedName>
    <definedName name="S19P13" localSheetId="2">#REF!</definedName>
    <definedName name="S19P13" localSheetId="3">#REF!</definedName>
    <definedName name="S19P13">#REF!</definedName>
    <definedName name="S19P14" localSheetId="2">#REF!</definedName>
    <definedName name="S19P14" localSheetId="3">#REF!</definedName>
    <definedName name="S19P14">#REF!</definedName>
    <definedName name="S19P15" localSheetId="2">#REF!</definedName>
    <definedName name="S19P15" localSheetId="3">#REF!</definedName>
    <definedName name="S19P15">#REF!</definedName>
    <definedName name="S19P16" localSheetId="2">#REF!</definedName>
    <definedName name="S19P16" localSheetId="3">#REF!</definedName>
    <definedName name="S19P16">#REF!</definedName>
    <definedName name="S19P17" localSheetId="2">#REF!</definedName>
    <definedName name="S19P17" localSheetId="3">#REF!</definedName>
    <definedName name="S19P17">#REF!</definedName>
    <definedName name="S19P18" localSheetId="2">#REF!</definedName>
    <definedName name="S19P18" localSheetId="3">#REF!</definedName>
    <definedName name="S19P18">#REF!</definedName>
    <definedName name="S19P19" localSheetId="2">#REF!</definedName>
    <definedName name="S19P19" localSheetId="3">#REF!</definedName>
    <definedName name="S19P19">#REF!</definedName>
    <definedName name="S19P2" localSheetId="2">#REF!</definedName>
    <definedName name="S19P2" localSheetId="3">#REF!</definedName>
    <definedName name="S19P2">#REF!</definedName>
    <definedName name="S19P20" localSheetId="2">#REF!</definedName>
    <definedName name="S19P20" localSheetId="3">#REF!</definedName>
    <definedName name="S19P20">#REF!</definedName>
    <definedName name="S19P21" localSheetId="2">#REF!</definedName>
    <definedName name="S19P21" localSheetId="3">#REF!</definedName>
    <definedName name="S19P21">#REF!</definedName>
    <definedName name="S19P22" localSheetId="2">#REF!</definedName>
    <definedName name="S19P22" localSheetId="3">#REF!</definedName>
    <definedName name="S19P22">#REF!</definedName>
    <definedName name="S19P23" localSheetId="2">#REF!</definedName>
    <definedName name="S19P23" localSheetId="3">#REF!</definedName>
    <definedName name="S19P23">#REF!</definedName>
    <definedName name="S19P24" localSheetId="2">#REF!</definedName>
    <definedName name="S19P24" localSheetId="3">#REF!</definedName>
    <definedName name="S19P24">#REF!</definedName>
    <definedName name="S19P3" localSheetId="2">#REF!</definedName>
    <definedName name="S19P3" localSheetId="3">#REF!</definedName>
    <definedName name="S19P3">#REF!</definedName>
    <definedName name="S19P4" localSheetId="2">#REF!</definedName>
    <definedName name="S19P4" localSheetId="3">#REF!</definedName>
    <definedName name="S19P4">#REF!</definedName>
    <definedName name="S19P5" localSheetId="2">#REF!</definedName>
    <definedName name="S19P5" localSheetId="3">#REF!</definedName>
    <definedName name="S19P5">#REF!</definedName>
    <definedName name="S19P6" localSheetId="2">#REF!</definedName>
    <definedName name="S19P6" localSheetId="3">#REF!</definedName>
    <definedName name="S19P6">#REF!</definedName>
    <definedName name="S19P7" localSheetId="2">#REF!</definedName>
    <definedName name="S19P7" localSheetId="3">#REF!</definedName>
    <definedName name="S19P7">#REF!</definedName>
    <definedName name="S19P8" localSheetId="2">#REF!</definedName>
    <definedName name="S19P8" localSheetId="3">#REF!</definedName>
    <definedName name="S19P8">#REF!</definedName>
    <definedName name="S19P9" localSheetId="2">#REF!</definedName>
    <definedName name="S19P9" localSheetId="3">#REF!</definedName>
    <definedName name="S19P9">#REF!</definedName>
    <definedName name="S19R1" localSheetId="2">#REF!</definedName>
    <definedName name="S19R1" localSheetId="3">#REF!</definedName>
    <definedName name="S19R1">#REF!</definedName>
    <definedName name="S19R10" localSheetId="2">#REF!</definedName>
    <definedName name="S19R10" localSheetId="3">#REF!</definedName>
    <definedName name="S19R10">#REF!</definedName>
    <definedName name="S19R11" localSheetId="2">#REF!</definedName>
    <definedName name="S19R11" localSheetId="3">#REF!</definedName>
    <definedName name="S19R11">#REF!</definedName>
    <definedName name="S19R12" localSheetId="2">#REF!</definedName>
    <definedName name="S19R12" localSheetId="3">#REF!</definedName>
    <definedName name="S19R12">#REF!</definedName>
    <definedName name="S19R13" localSheetId="2">#REF!</definedName>
    <definedName name="S19R13" localSheetId="3">#REF!</definedName>
    <definedName name="S19R13">#REF!</definedName>
    <definedName name="S19R14" localSheetId="2">#REF!</definedName>
    <definedName name="S19R14" localSheetId="3">#REF!</definedName>
    <definedName name="S19R14">#REF!</definedName>
    <definedName name="S19R15" localSheetId="2">#REF!</definedName>
    <definedName name="S19R15" localSheetId="3">#REF!</definedName>
    <definedName name="S19R15">#REF!</definedName>
    <definedName name="S19R16" localSheetId="2">#REF!</definedName>
    <definedName name="S19R16" localSheetId="3">#REF!</definedName>
    <definedName name="S19R16">#REF!</definedName>
    <definedName name="S19R17" localSheetId="2">#REF!</definedName>
    <definedName name="S19R17" localSheetId="3">#REF!</definedName>
    <definedName name="S19R17">#REF!</definedName>
    <definedName name="S19R18" localSheetId="2">#REF!</definedName>
    <definedName name="S19R18" localSheetId="3">#REF!</definedName>
    <definedName name="S19R18">#REF!</definedName>
    <definedName name="S19R19" localSheetId="2">#REF!</definedName>
    <definedName name="S19R19" localSheetId="3">#REF!</definedName>
    <definedName name="S19R19">#REF!</definedName>
    <definedName name="S19R2" localSheetId="2">#REF!</definedName>
    <definedName name="S19R2" localSheetId="3">#REF!</definedName>
    <definedName name="S19R2">#REF!</definedName>
    <definedName name="S19R20" localSheetId="2">#REF!</definedName>
    <definedName name="S19R20" localSheetId="3">#REF!</definedName>
    <definedName name="S19R20">#REF!</definedName>
    <definedName name="S19R21" localSheetId="2">#REF!</definedName>
    <definedName name="S19R21" localSheetId="3">#REF!</definedName>
    <definedName name="S19R21">#REF!</definedName>
    <definedName name="S19R22" localSheetId="2">#REF!</definedName>
    <definedName name="S19R22" localSheetId="3">#REF!</definedName>
    <definedName name="S19R22">#REF!</definedName>
    <definedName name="S19R23" localSheetId="2">#REF!</definedName>
    <definedName name="S19R23" localSheetId="3">#REF!</definedName>
    <definedName name="S19R23">#REF!</definedName>
    <definedName name="S19R24" localSheetId="2">#REF!</definedName>
    <definedName name="S19R24" localSheetId="3">#REF!</definedName>
    <definedName name="S19R24">#REF!</definedName>
    <definedName name="S19R3" localSheetId="2">#REF!</definedName>
    <definedName name="S19R3" localSheetId="3">#REF!</definedName>
    <definedName name="S19R3">#REF!</definedName>
    <definedName name="S19R4" localSheetId="2">#REF!</definedName>
    <definedName name="S19R4" localSheetId="3">#REF!</definedName>
    <definedName name="S19R4">#REF!</definedName>
    <definedName name="S19R5" localSheetId="2">#REF!</definedName>
    <definedName name="S19R5" localSheetId="3">#REF!</definedName>
    <definedName name="S19R5">#REF!</definedName>
    <definedName name="S19R6" localSheetId="2">#REF!</definedName>
    <definedName name="S19R6" localSheetId="3">#REF!</definedName>
    <definedName name="S19R6">#REF!</definedName>
    <definedName name="S19R7" localSheetId="2">#REF!</definedName>
    <definedName name="S19R7" localSheetId="3">#REF!</definedName>
    <definedName name="S19R7">#REF!</definedName>
    <definedName name="S19R8" localSheetId="2">#REF!</definedName>
    <definedName name="S19R8" localSheetId="3">#REF!</definedName>
    <definedName name="S19R8">#REF!</definedName>
    <definedName name="S19R9" localSheetId="2">#REF!</definedName>
    <definedName name="S19R9" localSheetId="3">#REF!</definedName>
    <definedName name="S19R9">#REF!</definedName>
    <definedName name="S1P1" localSheetId="2">#REF!</definedName>
    <definedName name="S1P1" localSheetId="3">#REF!</definedName>
    <definedName name="S1P1">#REF!</definedName>
    <definedName name="S1P10" localSheetId="2">#REF!</definedName>
    <definedName name="S1P10" localSheetId="3">#REF!</definedName>
    <definedName name="S1P10">#REF!</definedName>
    <definedName name="S1P11" localSheetId="2">#REF!</definedName>
    <definedName name="S1P11" localSheetId="3">#REF!</definedName>
    <definedName name="S1P11">#REF!</definedName>
    <definedName name="S1P12" localSheetId="2">#REF!</definedName>
    <definedName name="S1P12" localSheetId="3">#REF!</definedName>
    <definedName name="S1P12">#REF!</definedName>
    <definedName name="S1P13" localSheetId="2">#REF!</definedName>
    <definedName name="S1P13" localSheetId="3">#REF!</definedName>
    <definedName name="S1P13">#REF!</definedName>
    <definedName name="S1P14" localSheetId="2">#REF!</definedName>
    <definedName name="S1P14" localSheetId="3">#REF!</definedName>
    <definedName name="S1P14">#REF!</definedName>
    <definedName name="S1P15" localSheetId="2">#REF!</definedName>
    <definedName name="S1P15" localSheetId="3">#REF!</definedName>
    <definedName name="S1P15">#REF!</definedName>
    <definedName name="S1P16" localSheetId="2">#REF!</definedName>
    <definedName name="S1P16" localSheetId="3">#REF!</definedName>
    <definedName name="S1P16">#REF!</definedName>
    <definedName name="S1P17" localSheetId="2">#REF!</definedName>
    <definedName name="S1P17" localSheetId="3">#REF!</definedName>
    <definedName name="S1P17">#REF!</definedName>
    <definedName name="S1P18" localSheetId="2">#REF!</definedName>
    <definedName name="S1P18" localSheetId="3">#REF!</definedName>
    <definedName name="S1P18">#REF!</definedName>
    <definedName name="S1P19" localSheetId="2">#REF!</definedName>
    <definedName name="S1P19" localSheetId="3">#REF!</definedName>
    <definedName name="S1P19">#REF!</definedName>
    <definedName name="S1P2" localSheetId="2">#REF!</definedName>
    <definedName name="S1P2" localSheetId="3">#REF!</definedName>
    <definedName name="S1P2">#REF!</definedName>
    <definedName name="S1P20" localSheetId="2">#REF!</definedName>
    <definedName name="S1P20" localSheetId="3">#REF!</definedName>
    <definedName name="S1P20">#REF!</definedName>
    <definedName name="S1P21" localSheetId="2">#REF!</definedName>
    <definedName name="S1P21" localSheetId="3">#REF!</definedName>
    <definedName name="S1P21">#REF!</definedName>
    <definedName name="S1P22" localSheetId="2">#REF!</definedName>
    <definedName name="S1P22" localSheetId="3">#REF!</definedName>
    <definedName name="S1P22">#REF!</definedName>
    <definedName name="S1P23" localSheetId="2">#REF!</definedName>
    <definedName name="S1P23" localSheetId="3">#REF!</definedName>
    <definedName name="S1P23">#REF!</definedName>
    <definedName name="S1P24" localSheetId="2">#REF!</definedName>
    <definedName name="S1P24" localSheetId="3">#REF!</definedName>
    <definedName name="S1P24">#REF!</definedName>
    <definedName name="S1P3" localSheetId="2">#REF!</definedName>
    <definedName name="S1P3" localSheetId="3">#REF!</definedName>
    <definedName name="S1P3">#REF!</definedName>
    <definedName name="S1P4" localSheetId="2">#REF!</definedName>
    <definedName name="S1P4" localSheetId="3">#REF!</definedName>
    <definedName name="S1P4">#REF!</definedName>
    <definedName name="S1P5" localSheetId="2">#REF!</definedName>
    <definedName name="S1P5" localSheetId="3">#REF!</definedName>
    <definedName name="S1P5">#REF!</definedName>
    <definedName name="S1P6" localSheetId="2">#REF!</definedName>
    <definedName name="S1P6" localSheetId="3">#REF!</definedName>
    <definedName name="S1P6">#REF!</definedName>
    <definedName name="S1P7" localSheetId="2">#REF!</definedName>
    <definedName name="S1P7" localSheetId="3">#REF!</definedName>
    <definedName name="S1P7">#REF!</definedName>
    <definedName name="S1P8" localSheetId="2">#REF!</definedName>
    <definedName name="S1P8" localSheetId="3">#REF!</definedName>
    <definedName name="S1P8">#REF!</definedName>
    <definedName name="S1P9" localSheetId="2">#REF!</definedName>
    <definedName name="S1P9" localSheetId="3">#REF!</definedName>
    <definedName name="S1P9">#REF!</definedName>
    <definedName name="S1R1" localSheetId="2">#REF!</definedName>
    <definedName name="S1R1" localSheetId="3">#REF!</definedName>
    <definedName name="S1R1">#REF!</definedName>
    <definedName name="S1R10" localSheetId="2">#REF!</definedName>
    <definedName name="S1R10" localSheetId="3">#REF!</definedName>
    <definedName name="S1R10">#REF!</definedName>
    <definedName name="S1R11" localSheetId="2">#REF!</definedName>
    <definedName name="S1R11" localSheetId="3">#REF!</definedName>
    <definedName name="S1R11">#REF!</definedName>
    <definedName name="S1R12" localSheetId="2">#REF!</definedName>
    <definedName name="S1R12" localSheetId="3">#REF!</definedName>
    <definedName name="S1R12">#REF!</definedName>
    <definedName name="S1R13" localSheetId="2">#REF!</definedName>
    <definedName name="S1R13" localSheetId="3">#REF!</definedName>
    <definedName name="S1R13">#REF!</definedName>
    <definedName name="S1R14" localSheetId="2">#REF!</definedName>
    <definedName name="S1R14" localSheetId="3">#REF!</definedName>
    <definedName name="S1R14">#REF!</definedName>
    <definedName name="S1R15" localSheetId="2">#REF!</definedName>
    <definedName name="S1R15" localSheetId="3">#REF!</definedName>
    <definedName name="S1R15">#REF!</definedName>
    <definedName name="S1R16" localSheetId="2">#REF!</definedName>
    <definedName name="S1R16" localSheetId="3">#REF!</definedName>
    <definedName name="S1R16">#REF!</definedName>
    <definedName name="S1R17" localSheetId="2">#REF!</definedName>
    <definedName name="S1R17" localSheetId="3">#REF!</definedName>
    <definedName name="S1R17">#REF!</definedName>
    <definedName name="S1R18" localSheetId="2">#REF!</definedName>
    <definedName name="S1R18" localSheetId="3">#REF!</definedName>
    <definedName name="S1R18">#REF!</definedName>
    <definedName name="S1R19" localSheetId="2">#REF!</definedName>
    <definedName name="S1R19" localSheetId="3">#REF!</definedName>
    <definedName name="S1R19">#REF!</definedName>
    <definedName name="S1R2" localSheetId="2">#REF!</definedName>
    <definedName name="S1R2" localSheetId="3">#REF!</definedName>
    <definedName name="S1R2">#REF!</definedName>
    <definedName name="S1R20" localSheetId="2">#REF!</definedName>
    <definedName name="S1R20" localSheetId="3">#REF!</definedName>
    <definedName name="S1R20">#REF!</definedName>
    <definedName name="S1R21" localSheetId="2">#REF!</definedName>
    <definedName name="S1R21" localSheetId="3">#REF!</definedName>
    <definedName name="S1R21">#REF!</definedName>
    <definedName name="S1R22" localSheetId="2">#REF!</definedName>
    <definedName name="S1R22" localSheetId="3">#REF!</definedName>
    <definedName name="S1R22">#REF!</definedName>
    <definedName name="S1R23" localSheetId="2">#REF!</definedName>
    <definedName name="S1R23" localSheetId="3">#REF!</definedName>
    <definedName name="S1R23">#REF!</definedName>
    <definedName name="S1R24" localSheetId="2">#REF!</definedName>
    <definedName name="S1R24" localSheetId="3">#REF!</definedName>
    <definedName name="S1R24">#REF!</definedName>
    <definedName name="S1R3" localSheetId="2">#REF!</definedName>
    <definedName name="S1R3" localSheetId="3">#REF!</definedName>
    <definedName name="S1R3">#REF!</definedName>
    <definedName name="S1R4" localSheetId="2">#REF!</definedName>
    <definedName name="S1R4" localSheetId="3">#REF!</definedName>
    <definedName name="S1R4">#REF!</definedName>
    <definedName name="S1R5" localSheetId="2">#REF!</definedName>
    <definedName name="S1R5" localSheetId="3">#REF!</definedName>
    <definedName name="S1R5">#REF!</definedName>
    <definedName name="S1R6" localSheetId="2">#REF!</definedName>
    <definedName name="S1R6" localSheetId="3">#REF!</definedName>
    <definedName name="S1R6">#REF!</definedName>
    <definedName name="S1R7" localSheetId="2">#REF!</definedName>
    <definedName name="S1R7" localSheetId="3">#REF!</definedName>
    <definedName name="S1R7">#REF!</definedName>
    <definedName name="S1R8" localSheetId="2">#REF!</definedName>
    <definedName name="S1R8" localSheetId="3">#REF!</definedName>
    <definedName name="S1R8">#REF!</definedName>
    <definedName name="S1R9" localSheetId="2">#REF!</definedName>
    <definedName name="S1R9" localSheetId="3">#REF!</definedName>
    <definedName name="S1R9">#REF!</definedName>
    <definedName name="S20P1" localSheetId="2">#REF!</definedName>
    <definedName name="S20P1" localSheetId="3">#REF!</definedName>
    <definedName name="S20P1">#REF!</definedName>
    <definedName name="S20P10" localSheetId="2">#REF!</definedName>
    <definedName name="S20P10" localSheetId="3">#REF!</definedName>
    <definedName name="S20P10">#REF!</definedName>
    <definedName name="S20P11" localSheetId="2">#REF!</definedName>
    <definedName name="S20P11" localSheetId="3">#REF!</definedName>
    <definedName name="S20P11">#REF!</definedName>
    <definedName name="S20P12" localSheetId="2">#REF!</definedName>
    <definedName name="S20P12" localSheetId="3">#REF!</definedName>
    <definedName name="S20P12">#REF!</definedName>
    <definedName name="S20P13" localSheetId="2">#REF!</definedName>
    <definedName name="S20P13" localSheetId="3">#REF!</definedName>
    <definedName name="S20P13">#REF!</definedName>
    <definedName name="S20P14" localSheetId="2">#REF!</definedName>
    <definedName name="S20P14" localSheetId="3">#REF!</definedName>
    <definedName name="S20P14">#REF!</definedName>
    <definedName name="S20P15" localSheetId="2">#REF!</definedName>
    <definedName name="S20P15" localSheetId="3">#REF!</definedName>
    <definedName name="S20P15">#REF!</definedName>
    <definedName name="S20P16" localSheetId="2">#REF!</definedName>
    <definedName name="S20P16" localSheetId="3">#REF!</definedName>
    <definedName name="S20P16">#REF!</definedName>
    <definedName name="S20P17" localSheetId="2">#REF!</definedName>
    <definedName name="S20P17" localSheetId="3">#REF!</definedName>
    <definedName name="S20P17">#REF!</definedName>
    <definedName name="S20P18" localSheetId="2">#REF!</definedName>
    <definedName name="S20P18" localSheetId="3">#REF!</definedName>
    <definedName name="S20P18">#REF!</definedName>
    <definedName name="S20P19" localSheetId="2">#REF!</definedName>
    <definedName name="S20P19" localSheetId="3">#REF!</definedName>
    <definedName name="S20P19">#REF!</definedName>
    <definedName name="S20P2" localSheetId="2">#REF!</definedName>
    <definedName name="S20P2" localSheetId="3">#REF!</definedName>
    <definedName name="S20P2">#REF!</definedName>
    <definedName name="S20P20" localSheetId="2">#REF!</definedName>
    <definedName name="S20P20" localSheetId="3">#REF!</definedName>
    <definedName name="S20P20">#REF!</definedName>
    <definedName name="S20P21" localSheetId="2">#REF!</definedName>
    <definedName name="S20P21" localSheetId="3">#REF!</definedName>
    <definedName name="S20P21">#REF!</definedName>
    <definedName name="S20P22" localSheetId="2">#REF!</definedName>
    <definedName name="S20P22" localSheetId="3">#REF!</definedName>
    <definedName name="S20P22">#REF!</definedName>
    <definedName name="S20P23" localSheetId="2">#REF!</definedName>
    <definedName name="S20P23" localSheetId="3">#REF!</definedName>
    <definedName name="S20P23">#REF!</definedName>
    <definedName name="S20P24" localSheetId="2">#REF!</definedName>
    <definedName name="S20P24" localSheetId="3">#REF!</definedName>
    <definedName name="S20P24">#REF!</definedName>
    <definedName name="S20P3" localSheetId="2">#REF!</definedName>
    <definedName name="S20P3" localSheetId="3">#REF!</definedName>
    <definedName name="S20P3">#REF!</definedName>
    <definedName name="S20P4" localSheetId="2">#REF!</definedName>
    <definedName name="S20P4" localSheetId="3">#REF!</definedName>
    <definedName name="S20P4">#REF!</definedName>
    <definedName name="S20P5" localSheetId="2">#REF!</definedName>
    <definedName name="S20P5" localSheetId="3">#REF!</definedName>
    <definedName name="S20P5">#REF!</definedName>
    <definedName name="S20P6" localSheetId="2">#REF!</definedName>
    <definedName name="S20P6" localSheetId="3">#REF!</definedName>
    <definedName name="S20P6">#REF!</definedName>
    <definedName name="S20P7" localSheetId="2">#REF!</definedName>
    <definedName name="S20P7" localSheetId="3">#REF!</definedName>
    <definedName name="S20P7">#REF!</definedName>
    <definedName name="S20P8" localSheetId="2">#REF!</definedName>
    <definedName name="S20P8" localSheetId="3">#REF!</definedName>
    <definedName name="S20P8">#REF!</definedName>
    <definedName name="S20P9" localSheetId="2">#REF!</definedName>
    <definedName name="S20P9" localSheetId="3">#REF!</definedName>
    <definedName name="S20P9">#REF!</definedName>
    <definedName name="S20R1" localSheetId="2">#REF!</definedName>
    <definedName name="S20R1" localSheetId="3">#REF!</definedName>
    <definedName name="S20R1">#REF!</definedName>
    <definedName name="S20R10" localSheetId="2">#REF!</definedName>
    <definedName name="S20R10" localSheetId="3">#REF!</definedName>
    <definedName name="S20R10">#REF!</definedName>
    <definedName name="S20R11" localSheetId="2">#REF!</definedName>
    <definedName name="S20R11" localSheetId="3">#REF!</definedName>
    <definedName name="S20R11">#REF!</definedName>
    <definedName name="S20R12" localSheetId="2">#REF!</definedName>
    <definedName name="S20R12" localSheetId="3">#REF!</definedName>
    <definedName name="S20R12">#REF!</definedName>
    <definedName name="S20R13" localSheetId="2">#REF!</definedName>
    <definedName name="S20R13" localSheetId="3">#REF!</definedName>
    <definedName name="S20R13">#REF!</definedName>
    <definedName name="S20R14" localSheetId="2">#REF!</definedName>
    <definedName name="S20R14" localSheetId="3">#REF!</definedName>
    <definedName name="S20R14">#REF!</definedName>
    <definedName name="S20R15" localSheetId="2">#REF!</definedName>
    <definedName name="S20R15" localSheetId="3">#REF!</definedName>
    <definedName name="S20R15">#REF!</definedName>
    <definedName name="S20R16" localSheetId="2">#REF!</definedName>
    <definedName name="S20R16" localSheetId="3">#REF!</definedName>
    <definedName name="S20R16">#REF!</definedName>
    <definedName name="S20R17" localSheetId="2">#REF!</definedName>
    <definedName name="S20R17" localSheetId="3">#REF!</definedName>
    <definedName name="S20R17">#REF!</definedName>
    <definedName name="S20R18" localSheetId="2">#REF!</definedName>
    <definedName name="S20R18" localSheetId="3">#REF!</definedName>
    <definedName name="S20R18">#REF!</definedName>
    <definedName name="S20R19" localSheetId="2">#REF!</definedName>
    <definedName name="S20R19" localSheetId="3">#REF!</definedName>
    <definedName name="S20R19">#REF!</definedName>
    <definedName name="S20R2" localSheetId="2">#REF!</definedName>
    <definedName name="S20R2" localSheetId="3">#REF!</definedName>
    <definedName name="S20R2">#REF!</definedName>
    <definedName name="S20R20" localSheetId="2">#REF!</definedName>
    <definedName name="S20R20" localSheetId="3">#REF!</definedName>
    <definedName name="S20R20">#REF!</definedName>
    <definedName name="S20R21" localSheetId="2">#REF!</definedName>
    <definedName name="S20R21" localSheetId="3">#REF!</definedName>
    <definedName name="S20R21">#REF!</definedName>
    <definedName name="S20R22" localSheetId="2">#REF!</definedName>
    <definedName name="S20R22" localSheetId="3">#REF!</definedName>
    <definedName name="S20R22">#REF!</definedName>
    <definedName name="S20R23" localSheetId="2">#REF!</definedName>
    <definedName name="S20R23" localSheetId="3">#REF!</definedName>
    <definedName name="S20R23">#REF!</definedName>
    <definedName name="S20R24" localSheetId="2">#REF!</definedName>
    <definedName name="S20R24" localSheetId="3">#REF!</definedName>
    <definedName name="S20R24">#REF!</definedName>
    <definedName name="S20R3" localSheetId="2">#REF!</definedName>
    <definedName name="S20R3" localSheetId="3">#REF!</definedName>
    <definedName name="S20R3">#REF!</definedName>
    <definedName name="S20R4" localSheetId="2">#REF!</definedName>
    <definedName name="S20R4" localSheetId="3">#REF!</definedName>
    <definedName name="S20R4">#REF!</definedName>
    <definedName name="S20R5" localSheetId="2">#REF!</definedName>
    <definedName name="S20R5" localSheetId="3">#REF!</definedName>
    <definedName name="S20R5">#REF!</definedName>
    <definedName name="S20R6" localSheetId="2">#REF!</definedName>
    <definedName name="S20R6" localSheetId="3">#REF!</definedName>
    <definedName name="S20R6">#REF!</definedName>
    <definedName name="S20R7" localSheetId="2">#REF!</definedName>
    <definedName name="S20R7" localSheetId="3">#REF!</definedName>
    <definedName name="S20R7">#REF!</definedName>
    <definedName name="S20R8" localSheetId="2">#REF!</definedName>
    <definedName name="S20R8" localSheetId="3">#REF!</definedName>
    <definedName name="S20R8">#REF!</definedName>
    <definedName name="S20R9" localSheetId="2">#REF!</definedName>
    <definedName name="S20R9" localSheetId="3">#REF!</definedName>
    <definedName name="S20R9">#REF!</definedName>
    <definedName name="S21P1" localSheetId="2">#REF!</definedName>
    <definedName name="S21P1" localSheetId="3">#REF!</definedName>
    <definedName name="S21P1">#REF!</definedName>
    <definedName name="S21P10" localSheetId="2">#REF!</definedName>
    <definedName name="S21P10" localSheetId="3">#REF!</definedName>
    <definedName name="S21P10">#REF!</definedName>
    <definedName name="S21P11" localSheetId="2">#REF!</definedName>
    <definedName name="S21P11" localSheetId="3">#REF!</definedName>
    <definedName name="S21P11">#REF!</definedName>
    <definedName name="S21P12" localSheetId="2">#REF!</definedName>
    <definedName name="S21P12" localSheetId="3">#REF!</definedName>
    <definedName name="S21P12">#REF!</definedName>
    <definedName name="S21P13" localSheetId="2">#REF!</definedName>
    <definedName name="S21P13" localSheetId="3">#REF!</definedName>
    <definedName name="S21P13">#REF!</definedName>
    <definedName name="S21P14" localSheetId="2">#REF!</definedName>
    <definedName name="S21P14" localSheetId="3">#REF!</definedName>
    <definedName name="S21P14">#REF!</definedName>
    <definedName name="S21P15" localSheetId="2">#REF!</definedName>
    <definedName name="S21P15" localSheetId="3">#REF!</definedName>
    <definedName name="S21P15">#REF!</definedName>
    <definedName name="S21P16" localSheetId="2">#REF!</definedName>
    <definedName name="S21P16" localSheetId="3">#REF!</definedName>
    <definedName name="S21P16">#REF!</definedName>
    <definedName name="S21P17" localSheetId="2">#REF!</definedName>
    <definedName name="S21P17" localSheetId="3">#REF!</definedName>
    <definedName name="S21P17">#REF!</definedName>
    <definedName name="S21P18" localSheetId="2">#REF!</definedName>
    <definedName name="S21P18" localSheetId="3">#REF!</definedName>
    <definedName name="S21P18">#REF!</definedName>
    <definedName name="S21P19" localSheetId="2">#REF!</definedName>
    <definedName name="S21P19" localSheetId="3">#REF!</definedName>
    <definedName name="S21P19">#REF!</definedName>
    <definedName name="S21P2" localSheetId="2">#REF!</definedName>
    <definedName name="S21P2" localSheetId="3">#REF!</definedName>
    <definedName name="S21P2">#REF!</definedName>
    <definedName name="S21P20" localSheetId="2">#REF!</definedName>
    <definedName name="S21P20" localSheetId="3">#REF!</definedName>
    <definedName name="S21P20">#REF!</definedName>
    <definedName name="S21P21" localSheetId="2">#REF!</definedName>
    <definedName name="S21P21" localSheetId="3">#REF!</definedName>
    <definedName name="S21P21">#REF!</definedName>
    <definedName name="S21P22" localSheetId="2">#REF!</definedName>
    <definedName name="S21P22" localSheetId="3">#REF!</definedName>
    <definedName name="S21P22">#REF!</definedName>
    <definedName name="S21P23" localSheetId="2">#REF!</definedName>
    <definedName name="S21P23" localSheetId="3">#REF!</definedName>
    <definedName name="S21P23">#REF!</definedName>
    <definedName name="S21P24" localSheetId="2">#REF!</definedName>
    <definedName name="S21P24" localSheetId="3">#REF!</definedName>
    <definedName name="S21P24">#REF!</definedName>
    <definedName name="S21P3" localSheetId="2">#REF!</definedName>
    <definedName name="S21P3" localSheetId="3">#REF!</definedName>
    <definedName name="S21P3">#REF!</definedName>
    <definedName name="S21P4" localSheetId="2">#REF!</definedName>
    <definedName name="S21P4" localSheetId="3">#REF!</definedName>
    <definedName name="S21P4">#REF!</definedName>
    <definedName name="S21P5" localSheetId="2">#REF!</definedName>
    <definedName name="S21P5" localSheetId="3">#REF!</definedName>
    <definedName name="S21P5">#REF!</definedName>
    <definedName name="S21P6" localSheetId="2">#REF!</definedName>
    <definedName name="S21P6" localSheetId="3">#REF!</definedName>
    <definedName name="S21P6">#REF!</definedName>
    <definedName name="S21P7" localSheetId="2">#REF!</definedName>
    <definedName name="S21P7" localSheetId="3">#REF!</definedName>
    <definedName name="S21P7">#REF!</definedName>
    <definedName name="S21P8" localSheetId="2">#REF!</definedName>
    <definedName name="S21P8" localSheetId="3">#REF!</definedName>
    <definedName name="S21P8">#REF!</definedName>
    <definedName name="S21P9" localSheetId="2">#REF!</definedName>
    <definedName name="S21P9" localSheetId="3">#REF!</definedName>
    <definedName name="S21P9">#REF!</definedName>
    <definedName name="S21R1" localSheetId="2">#REF!</definedName>
    <definedName name="S21R1" localSheetId="3">#REF!</definedName>
    <definedName name="S21R1">#REF!</definedName>
    <definedName name="S21R10" localSheetId="2">#REF!</definedName>
    <definedName name="S21R10" localSheetId="3">#REF!</definedName>
    <definedName name="S21R10">#REF!</definedName>
    <definedName name="S21R11" localSheetId="2">#REF!</definedName>
    <definedName name="S21R11" localSheetId="3">#REF!</definedName>
    <definedName name="S21R11">#REF!</definedName>
    <definedName name="S21R12" localSheetId="2">#REF!</definedName>
    <definedName name="S21R12" localSheetId="3">#REF!</definedName>
    <definedName name="S21R12">#REF!</definedName>
    <definedName name="S21R13" localSheetId="2">#REF!</definedName>
    <definedName name="S21R13" localSheetId="3">#REF!</definedName>
    <definedName name="S21R13">#REF!</definedName>
    <definedName name="S21R14" localSheetId="2">#REF!</definedName>
    <definedName name="S21R14" localSheetId="3">#REF!</definedName>
    <definedName name="S21R14">#REF!</definedName>
    <definedName name="S21R15" localSheetId="2">#REF!</definedName>
    <definedName name="S21R15" localSheetId="3">#REF!</definedName>
    <definedName name="S21R15">#REF!</definedName>
    <definedName name="S21R16" localSheetId="2">#REF!</definedName>
    <definedName name="S21R16" localSheetId="3">#REF!</definedName>
    <definedName name="S21R16">#REF!</definedName>
    <definedName name="S21R17" localSheetId="2">#REF!</definedName>
    <definedName name="S21R17" localSheetId="3">#REF!</definedName>
    <definedName name="S21R17">#REF!</definedName>
    <definedName name="S21R18" localSheetId="2">#REF!</definedName>
    <definedName name="S21R18" localSheetId="3">#REF!</definedName>
    <definedName name="S21R18">#REF!</definedName>
    <definedName name="S21R19" localSheetId="2">#REF!</definedName>
    <definedName name="S21R19" localSheetId="3">#REF!</definedName>
    <definedName name="S21R19">#REF!</definedName>
    <definedName name="S21R2" localSheetId="2">#REF!</definedName>
    <definedName name="S21R2" localSheetId="3">#REF!</definedName>
    <definedName name="S21R2">#REF!</definedName>
    <definedName name="S21R20" localSheetId="2">#REF!</definedName>
    <definedName name="S21R20" localSheetId="3">#REF!</definedName>
    <definedName name="S21R20">#REF!</definedName>
    <definedName name="S21R21" localSheetId="2">#REF!</definedName>
    <definedName name="S21R21" localSheetId="3">#REF!</definedName>
    <definedName name="S21R21">#REF!</definedName>
    <definedName name="S21R22" localSheetId="2">#REF!</definedName>
    <definedName name="S21R22" localSheetId="3">#REF!</definedName>
    <definedName name="S21R22">#REF!</definedName>
    <definedName name="S21R23" localSheetId="2">#REF!</definedName>
    <definedName name="S21R23" localSheetId="3">#REF!</definedName>
    <definedName name="S21R23">#REF!</definedName>
    <definedName name="S21R24" localSheetId="2">#REF!</definedName>
    <definedName name="S21R24" localSheetId="3">#REF!</definedName>
    <definedName name="S21R24">#REF!</definedName>
    <definedName name="S21R3" localSheetId="2">#REF!</definedName>
    <definedName name="S21R3" localSheetId="3">#REF!</definedName>
    <definedName name="S21R3">#REF!</definedName>
    <definedName name="S21R4" localSheetId="2">#REF!</definedName>
    <definedName name="S21R4" localSheetId="3">#REF!</definedName>
    <definedName name="S21R4">#REF!</definedName>
    <definedName name="S21R5" localSheetId="2">#REF!</definedName>
    <definedName name="S21R5" localSheetId="3">#REF!</definedName>
    <definedName name="S21R5">#REF!</definedName>
    <definedName name="S21R6" localSheetId="2">#REF!</definedName>
    <definedName name="S21R6" localSheetId="3">#REF!</definedName>
    <definedName name="S21R6">#REF!</definedName>
    <definedName name="S21R7" localSheetId="2">#REF!</definedName>
    <definedName name="S21R7" localSheetId="3">#REF!</definedName>
    <definedName name="S21R7">#REF!</definedName>
    <definedName name="S21R8" localSheetId="2">#REF!</definedName>
    <definedName name="S21R8" localSheetId="3">#REF!</definedName>
    <definedName name="S21R8">#REF!</definedName>
    <definedName name="S21R9" localSheetId="2">#REF!</definedName>
    <definedName name="S21R9" localSheetId="3">#REF!</definedName>
    <definedName name="S21R9">#REF!</definedName>
    <definedName name="S22P1" localSheetId="2">#REF!</definedName>
    <definedName name="S22P1" localSheetId="3">#REF!</definedName>
    <definedName name="S22P1">#REF!</definedName>
    <definedName name="S22P10" localSheetId="2">#REF!</definedName>
    <definedName name="S22P10" localSheetId="3">#REF!</definedName>
    <definedName name="S22P10">#REF!</definedName>
    <definedName name="S22P11" localSheetId="2">#REF!</definedName>
    <definedName name="S22P11" localSheetId="3">#REF!</definedName>
    <definedName name="S22P11">#REF!</definedName>
    <definedName name="S22P12" localSheetId="2">#REF!</definedName>
    <definedName name="S22P12" localSheetId="3">#REF!</definedName>
    <definedName name="S22P12">#REF!</definedName>
    <definedName name="S22P13" localSheetId="2">#REF!</definedName>
    <definedName name="S22P13" localSheetId="3">#REF!</definedName>
    <definedName name="S22P13">#REF!</definedName>
    <definedName name="S22P14" localSheetId="2">#REF!</definedName>
    <definedName name="S22P14" localSheetId="3">#REF!</definedName>
    <definedName name="S22P14">#REF!</definedName>
    <definedName name="S22P15" localSheetId="2">#REF!</definedName>
    <definedName name="S22P15" localSheetId="3">#REF!</definedName>
    <definedName name="S22P15">#REF!</definedName>
    <definedName name="S22P16" localSheetId="2">#REF!</definedName>
    <definedName name="S22P16" localSheetId="3">#REF!</definedName>
    <definedName name="S22P16">#REF!</definedName>
    <definedName name="S22P17" localSheetId="2">#REF!</definedName>
    <definedName name="S22P17" localSheetId="3">#REF!</definedName>
    <definedName name="S22P17">#REF!</definedName>
    <definedName name="S22P18" localSheetId="2">#REF!</definedName>
    <definedName name="S22P18" localSheetId="3">#REF!</definedName>
    <definedName name="S22P18">#REF!</definedName>
    <definedName name="S22P19" localSheetId="2">#REF!</definedName>
    <definedName name="S22P19" localSheetId="3">#REF!</definedName>
    <definedName name="S22P19">#REF!</definedName>
    <definedName name="S22P2" localSheetId="2">#REF!</definedName>
    <definedName name="S22P2" localSheetId="3">#REF!</definedName>
    <definedName name="S22P2">#REF!</definedName>
    <definedName name="S22P20" localSheetId="2">#REF!</definedName>
    <definedName name="S22P20" localSheetId="3">#REF!</definedName>
    <definedName name="S22P20">#REF!</definedName>
    <definedName name="S22P21" localSheetId="2">#REF!</definedName>
    <definedName name="S22P21" localSheetId="3">#REF!</definedName>
    <definedName name="S22P21">#REF!</definedName>
    <definedName name="S22P22" localSheetId="2">#REF!</definedName>
    <definedName name="S22P22" localSheetId="3">#REF!</definedName>
    <definedName name="S22P22">#REF!</definedName>
    <definedName name="S22P23" localSheetId="2">#REF!</definedName>
    <definedName name="S22P23" localSheetId="3">#REF!</definedName>
    <definedName name="S22P23">#REF!</definedName>
    <definedName name="S22P24" localSheetId="2">#REF!</definedName>
    <definedName name="S22P24" localSheetId="3">#REF!</definedName>
    <definedName name="S22P24">#REF!</definedName>
    <definedName name="S22P3" localSheetId="2">#REF!</definedName>
    <definedName name="S22P3" localSheetId="3">#REF!</definedName>
    <definedName name="S22P3">#REF!</definedName>
    <definedName name="S22P4" localSheetId="2">#REF!</definedName>
    <definedName name="S22P4" localSheetId="3">#REF!</definedName>
    <definedName name="S22P4">#REF!</definedName>
    <definedName name="S22P5" localSheetId="2">#REF!</definedName>
    <definedName name="S22P5" localSheetId="3">#REF!</definedName>
    <definedName name="S22P5">#REF!</definedName>
    <definedName name="S22P6" localSheetId="2">#REF!</definedName>
    <definedName name="S22P6" localSheetId="3">#REF!</definedName>
    <definedName name="S22P6">#REF!</definedName>
    <definedName name="S22P7" localSheetId="2">#REF!</definedName>
    <definedName name="S22P7" localSheetId="3">#REF!</definedName>
    <definedName name="S22P7">#REF!</definedName>
    <definedName name="S22P8" localSheetId="2">#REF!</definedName>
    <definedName name="S22P8" localSheetId="3">#REF!</definedName>
    <definedName name="S22P8">#REF!</definedName>
    <definedName name="S22P9" localSheetId="2">#REF!</definedName>
    <definedName name="S22P9" localSheetId="3">#REF!</definedName>
    <definedName name="S22P9">#REF!</definedName>
    <definedName name="S22R1" localSheetId="2">#REF!</definedName>
    <definedName name="S22R1" localSheetId="3">#REF!</definedName>
    <definedName name="S22R1">#REF!</definedName>
    <definedName name="S22R10" localSheetId="2">#REF!</definedName>
    <definedName name="S22R10" localSheetId="3">#REF!</definedName>
    <definedName name="S22R10">#REF!</definedName>
    <definedName name="S22R11" localSheetId="2">#REF!</definedName>
    <definedName name="S22R11" localSheetId="3">#REF!</definedName>
    <definedName name="S22R11">#REF!</definedName>
    <definedName name="S22R12" localSheetId="2">#REF!</definedName>
    <definedName name="S22R12" localSheetId="3">#REF!</definedName>
    <definedName name="S22R12">#REF!</definedName>
    <definedName name="S22R13" localSheetId="2">#REF!</definedName>
    <definedName name="S22R13" localSheetId="3">#REF!</definedName>
    <definedName name="S22R13">#REF!</definedName>
    <definedName name="S22R14" localSheetId="2">#REF!</definedName>
    <definedName name="S22R14" localSheetId="3">#REF!</definedName>
    <definedName name="S22R14">#REF!</definedName>
    <definedName name="S22R15" localSheetId="2">#REF!</definedName>
    <definedName name="S22R15" localSheetId="3">#REF!</definedName>
    <definedName name="S22R15">#REF!</definedName>
    <definedName name="S22R16" localSheetId="2">#REF!</definedName>
    <definedName name="S22R16" localSheetId="3">#REF!</definedName>
    <definedName name="S22R16">#REF!</definedName>
    <definedName name="S22R17" localSheetId="2">#REF!</definedName>
    <definedName name="S22R17" localSheetId="3">#REF!</definedName>
    <definedName name="S22R17">#REF!</definedName>
    <definedName name="S22R18" localSheetId="2">#REF!</definedName>
    <definedName name="S22R18" localSheetId="3">#REF!</definedName>
    <definedName name="S22R18">#REF!</definedName>
    <definedName name="S22R19" localSheetId="2">#REF!</definedName>
    <definedName name="S22R19" localSheetId="3">#REF!</definedName>
    <definedName name="S22R19">#REF!</definedName>
    <definedName name="S22R2" localSheetId="2">#REF!</definedName>
    <definedName name="S22R2" localSheetId="3">#REF!</definedName>
    <definedName name="S22R2">#REF!</definedName>
    <definedName name="S22R20" localSheetId="2">#REF!</definedName>
    <definedName name="S22R20" localSheetId="3">#REF!</definedName>
    <definedName name="S22R20">#REF!</definedName>
    <definedName name="S22R21" localSheetId="2">#REF!</definedName>
    <definedName name="S22R21" localSheetId="3">#REF!</definedName>
    <definedName name="S22R21">#REF!</definedName>
    <definedName name="S22R22" localSheetId="2">#REF!</definedName>
    <definedName name="S22R22" localSheetId="3">#REF!</definedName>
    <definedName name="S22R22">#REF!</definedName>
    <definedName name="S22R23" localSheetId="2">#REF!</definedName>
    <definedName name="S22R23" localSheetId="3">#REF!</definedName>
    <definedName name="S22R23">#REF!</definedName>
    <definedName name="S22R24" localSheetId="2">#REF!</definedName>
    <definedName name="S22R24" localSheetId="3">#REF!</definedName>
    <definedName name="S22R24">#REF!</definedName>
    <definedName name="S22R3" localSheetId="2">#REF!</definedName>
    <definedName name="S22R3" localSheetId="3">#REF!</definedName>
    <definedName name="S22R3">#REF!</definedName>
    <definedName name="S22R4" localSheetId="2">#REF!</definedName>
    <definedName name="S22R4" localSheetId="3">#REF!</definedName>
    <definedName name="S22R4">#REF!</definedName>
    <definedName name="S22R5" localSheetId="2">#REF!</definedName>
    <definedName name="S22R5" localSheetId="3">#REF!</definedName>
    <definedName name="S22R5">#REF!</definedName>
    <definedName name="S22R6" localSheetId="2">#REF!</definedName>
    <definedName name="S22R6" localSheetId="3">#REF!</definedName>
    <definedName name="S22R6">#REF!</definedName>
    <definedName name="S22R7" localSheetId="2">#REF!</definedName>
    <definedName name="S22R7" localSheetId="3">#REF!</definedName>
    <definedName name="S22R7">#REF!</definedName>
    <definedName name="S22R8" localSheetId="2">#REF!</definedName>
    <definedName name="S22R8" localSheetId="3">#REF!</definedName>
    <definedName name="S22R8">#REF!</definedName>
    <definedName name="S22R9" localSheetId="2">#REF!</definedName>
    <definedName name="S22R9" localSheetId="3">#REF!</definedName>
    <definedName name="S22R9">#REF!</definedName>
    <definedName name="S23P1" localSheetId="2">#REF!</definedName>
    <definedName name="S23P1" localSheetId="3">#REF!</definedName>
    <definedName name="S23P1">#REF!</definedName>
    <definedName name="S23P10" localSheetId="2">#REF!</definedName>
    <definedName name="S23P10" localSheetId="3">#REF!</definedName>
    <definedName name="S23P10">#REF!</definedName>
    <definedName name="S23P11" localSheetId="2">#REF!</definedName>
    <definedName name="S23P11" localSheetId="3">#REF!</definedName>
    <definedName name="S23P11">#REF!</definedName>
    <definedName name="S23P12" localSheetId="2">#REF!</definedName>
    <definedName name="S23P12" localSheetId="3">#REF!</definedName>
    <definedName name="S23P12">#REF!</definedName>
    <definedName name="S23P13" localSheetId="2">#REF!</definedName>
    <definedName name="S23P13" localSheetId="3">#REF!</definedName>
    <definedName name="S23P13">#REF!</definedName>
    <definedName name="S23P14" localSheetId="2">#REF!</definedName>
    <definedName name="S23P14" localSheetId="3">#REF!</definedName>
    <definedName name="S23P14">#REF!</definedName>
    <definedName name="S23P15" localSheetId="2">#REF!</definedName>
    <definedName name="S23P15" localSheetId="3">#REF!</definedName>
    <definedName name="S23P15">#REF!</definedName>
    <definedName name="S23P16" localSheetId="2">#REF!</definedName>
    <definedName name="S23P16" localSheetId="3">#REF!</definedName>
    <definedName name="S23P16">#REF!</definedName>
    <definedName name="S23P17" localSheetId="2">#REF!</definedName>
    <definedName name="S23P17" localSheetId="3">#REF!</definedName>
    <definedName name="S23P17">#REF!</definedName>
    <definedName name="S23P18" localSheetId="2">#REF!</definedName>
    <definedName name="S23P18" localSheetId="3">#REF!</definedName>
    <definedName name="S23P18">#REF!</definedName>
    <definedName name="S23P19" localSheetId="2">#REF!</definedName>
    <definedName name="S23P19" localSheetId="3">#REF!</definedName>
    <definedName name="S23P19">#REF!</definedName>
    <definedName name="S23P2" localSheetId="2">#REF!</definedName>
    <definedName name="S23P2" localSheetId="3">#REF!</definedName>
    <definedName name="S23P2">#REF!</definedName>
    <definedName name="S23P20" localSheetId="2">#REF!</definedName>
    <definedName name="S23P20" localSheetId="3">#REF!</definedName>
    <definedName name="S23P20">#REF!</definedName>
    <definedName name="S23P21" localSheetId="2">#REF!</definedName>
    <definedName name="S23P21" localSheetId="3">#REF!</definedName>
    <definedName name="S23P21">#REF!</definedName>
    <definedName name="S23P22" localSheetId="2">#REF!</definedName>
    <definedName name="S23P22" localSheetId="3">#REF!</definedName>
    <definedName name="S23P22">#REF!</definedName>
    <definedName name="S23P23" localSheetId="2">#REF!</definedName>
    <definedName name="S23P23" localSheetId="3">#REF!</definedName>
    <definedName name="S23P23">#REF!</definedName>
    <definedName name="S23P24" localSheetId="2">#REF!</definedName>
    <definedName name="S23P24" localSheetId="3">#REF!</definedName>
    <definedName name="S23P24">#REF!</definedName>
    <definedName name="S23P3" localSheetId="2">#REF!</definedName>
    <definedName name="S23P3" localSheetId="3">#REF!</definedName>
    <definedName name="S23P3">#REF!</definedName>
    <definedName name="S23P4" localSheetId="2">#REF!</definedName>
    <definedName name="S23P4" localSheetId="3">#REF!</definedName>
    <definedName name="S23P4">#REF!</definedName>
    <definedName name="S23P5" localSheetId="2">#REF!</definedName>
    <definedName name="S23P5" localSheetId="3">#REF!</definedName>
    <definedName name="S23P5">#REF!</definedName>
    <definedName name="S23P6" localSheetId="2">#REF!</definedName>
    <definedName name="S23P6" localSheetId="3">#REF!</definedName>
    <definedName name="S23P6">#REF!</definedName>
    <definedName name="S23P7" localSheetId="2">#REF!</definedName>
    <definedName name="S23P7" localSheetId="3">#REF!</definedName>
    <definedName name="S23P7">#REF!</definedName>
    <definedName name="S23P8" localSheetId="2">#REF!</definedName>
    <definedName name="S23P8" localSheetId="3">#REF!</definedName>
    <definedName name="S23P8">#REF!</definedName>
    <definedName name="S23P9" localSheetId="2">#REF!</definedName>
    <definedName name="S23P9" localSheetId="3">#REF!</definedName>
    <definedName name="S23P9">#REF!</definedName>
    <definedName name="S23R1" localSheetId="2">#REF!</definedName>
    <definedName name="S23R1" localSheetId="3">#REF!</definedName>
    <definedName name="S23R1">#REF!</definedName>
    <definedName name="S23R10" localSheetId="2">#REF!</definedName>
    <definedName name="S23R10" localSheetId="3">#REF!</definedName>
    <definedName name="S23R10">#REF!</definedName>
    <definedName name="S23R11" localSheetId="2">#REF!</definedName>
    <definedName name="S23R11" localSheetId="3">#REF!</definedName>
    <definedName name="S23R11">#REF!</definedName>
    <definedName name="S23R12" localSheetId="2">#REF!</definedName>
    <definedName name="S23R12" localSheetId="3">#REF!</definedName>
    <definedName name="S23R12">#REF!</definedName>
    <definedName name="S23R13" localSheetId="2">#REF!</definedName>
    <definedName name="S23R13" localSheetId="3">#REF!</definedName>
    <definedName name="S23R13">#REF!</definedName>
    <definedName name="S23R14" localSheetId="2">#REF!</definedName>
    <definedName name="S23R14" localSheetId="3">#REF!</definedName>
    <definedName name="S23R14">#REF!</definedName>
    <definedName name="S23R15" localSheetId="2">#REF!</definedName>
    <definedName name="S23R15" localSheetId="3">#REF!</definedName>
    <definedName name="S23R15">#REF!</definedName>
    <definedName name="S23R16" localSheetId="2">#REF!</definedName>
    <definedName name="S23R16" localSheetId="3">#REF!</definedName>
    <definedName name="S23R16">#REF!</definedName>
    <definedName name="S23R17" localSheetId="2">#REF!</definedName>
    <definedName name="S23R17" localSheetId="3">#REF!</definedName>
    <definedName name="S23R17">#REF!</definedName>
    <definedName name="S23R18" localSheetId="2">#REF!</definedName>
    <definedName name="S23R18" localSheetId="3">#REF!</definedName>
    <definedName name="S23R18">#REF!</definedName>
    <definedName name="S23R19" localSheetId="2">#REF!</definedName>
    <definedName name="S23R19" localSheetId="3">#REF!</definedName>
    <definedName name="S23R19">#REF!</definedName>
    <definedName name="S23R2" localSheetId="2">#REF!</definedName>
    <definedName name="S23R2" localSheetId="3">#REF!</definedName>
    <definedName name="S23R2">#REF!</definedName>
    <definedName name="S23R20" localSheetId="2">#REF!</definedName>
    <definedName name="S23R20" localSheetId="3">#REF!</definedName>
    <definedName name="S23R20">#REF!</definedName>
    <definedName name="S23R21" localSheetId="2">#REF!</definedName>
    <definedName name="S23R21" localSheetId="3">#REF!</definedName>
    <definedName name="S23R21">#REF!</definedName>
    <definedName name="S23R22" localSheetId="2">#REF!</definedName>
    <definedName name="S23R22" localSheetId="3">#REF!</definedName>
    <definedName name="S23R22">#REF!</definedName>
    <definedName name="S23R23" localSheetId="2">#REF!</definedName>
    <definedName name="S23R23" localSheetId="3">#REF!</definedName>
    <definedName name="S23R23">#REF!</definedName>
    <definedName name="S23R24" localSheetId="2">#REF!</definedName>
    <definedName name="S23R24" localSheetId="3">#REF!</definedName>
    <definedName name="S23R24">#REF!</definedName>
    <definedName name="S23R3" localSheetId="2">#REF!</definedName>
    <definedName name="S23R3" localSheetId="3">#REF!</definedName>
    <definedName name="S23R3">#REF!</definedName>
    <definedName name="S23R4" localSheetId="2">#REF!</definedName>
    <definedName name="S23R4" localSheetId="3">#REF!</definedName>
    <definedName name="S23R4">#REF!</definedName>
    <definedName name="S23R5" localSheetId="2">#REF!</definedName>
    <definedName name="S23R5" localSheetId="3">#REF!</definedName>
    <definedName name="S23R5">#REF!</definedName>
    <definedName name="S23R6" localSheetId="2">#REF!</definedName>
    <definedName name="S23R6" localSheetId="3">#REF!</definedName>
    <definedName name="S23R6">#REF!</definedName>
    <definedName name="S23R7" localSheetId="2">#REF!</definedName>
    <definedName name="S23R7" localSheetId="3">#REF!</definedName>
    <definedName name="S23R7">#REF!</definedName>
    <definedName name="S23R8" localSheetId="2">#REF!</definedName>
    <definedName name="S23R8" localSheetId="3">#REF!</definedName>
    <definedName name="S23R8">#REF!</definedName>
    <definedName name="S23R9" localSheetId="2">#REF!</definedName>
    <definedName name="S23R9" localSheetId="3">#REF!</definedName>
    <definedName name="S23R9">#REF!</definedName>
    <definedName name="S24P1" localSheetId="2">#REF!</definedName>
    <definedName name="S24P1" localSheetId="3">#REF!</definedName>
    <definedName name="S24P1">#REF!</definedName>
    <definedName name="S24P10" localSheetId="2">#REF!</definedName>
    <definedName name="S24P10" localSheetId="3">#REF!</definedName>
    <definedName name="S24P10">#REF!</definedName>
    <definedName name="S24P11" localSheetId="2">#REF!</definedName>
    <definedName name="S24P11" localSheetId="3">#REF!</definedName>
    <definedName name="S24P11">#REF!</definedName>
    <definedName name="S24P12" localSheetId="2">#REF!</definedName>
    <definedName name="S24P12" localSheetId="3">#REF!</definedName>
    <definedName name="S24P12">#REF!</definedName>
    <definedName name="S24P13" localSheetId="2">#REF!</definedName>
    <definedName name="S24P13" localSheetId="3">#REF!</definedName>
    <definedName name="S24P13">#REF!</definedName>
    <definedName name="S24P14" localSheetId="2">#REF!</definedName>
    <definedName name="S24P14" localSheetId="3">#REF!</definedName>
    <definedName name="S24P14">#REF!</definedName>
    <definedName name="S24P15" localSheetId="2">#REF!</definedName>
    <definedName name="S24P15" localSheetId="3">#REF!</definedName>
    <definedName name="S24P15">#REF!</definedName>
    <definedName name="S24P16" localSheetId="2">#REF!</definedName>
    <definedName name="S24P16" localSheetId="3">#REF!</definedName>
    <definedName name="S24P16">#REF!</definedName>
    <definedName name="S24P17" localSheetId="2">#REF!</definedName>
    <definedName name="S24P17" localSheetId="3">#REF!</definedName>
    <definedName name="S24P17">#REF!</definedName>
    <definedName name="S24P18" localSheetId="2">#REF!</definedName>
    <definedName name="S24P18" localSheetId="3">#REF!</definedName>
    <definedName name="S24P18">#REF!</definedName>
    <definedName name="S24P19" localSheetId="2">#REF!</definedName>
    <definedName name="S24P19" localSheetId="3">#REF!</definedName>
    <definedName name="S24P19">#REF!</definedName>
    <definedName name="S24P2" localSheetId="2">#REF!</definedName>
    <definedName name="S24P2" localSheetId="3">#REF!</definedName>
    <definedName name="S24P2">#REF!</definedName>
    <definedName name="S24P20" localSheetId="2">#REF!</definedName>
    <definedName name="S24P20" localSheetId="3">#REF!</definedName>
    <definedName name="S24P20">#REF!</definedName>
    <definedName name="S24P21" localSheetId="2">#REF!</definedName>
    <definedName name="S24P21" localSheetId="3">#REF!</definedName>
    <definedName name="S24P21">#REF!</definedName>
    <definedName name="S24P22" localSheetId="2">#REF!</definedName>
    <definedName name="S24P22" localSheetId="3">#REF!</definedName>
    <definedName name="S24P22">#REF!</definedName>
    <definedName name="S24P23" localSheetId="2">#REF!</definedName>
    <definedName name="S24P23" localSheetId="3">#REF!</definedName>
    <definedName name="S24P23">#REF!</definedName>
    <definedName name="S24P24" localSheetId="2">#REF!</definedName>
    <definedName name="S24P24" localSheetId="3">#REF!</definedName>
    <definedName name="S24P24">#REF!</definedName>
    <definedName name="S24P3" localSheetId="2">#REF!</definedName>
    <definedName name="S24P3" localSheetId="3">#REF!</definedName>
    <definedName name="S24P3">#REF!</definedName>
    <definedName name="S24P4" localSheetId="2">#REF!</definedName>
    <definedName name="S24P4" localSheetId="3">#REF!</definedName>
    <definedName name="S24P4">#REF!</definedName>
    <definedName name="S24P5" localSheetId="2">#REF!</definedName>
    <definedName name="S24P5" localSheetId="3">#REF!</definedName>
    <definedName name="S24P5">#REF!</definedName>
    <definedName name="S24P6" localSheetId="2">#REF!</definedName>
    <definedName name="S24P6" localSheetId="3">#REF!</definedName>
    <definedName name="S24P6">#REF!</definedName>
    <definedName name="S24P7" localSheetId="2">#REF!</definedName>
    <definedName name="S24P7" localSheetId="3">#REF!</definedName>
    <definedName name="S24P7">#REF!</definedName>
    <definedName name="S24P8" localSheetId="2">#REF!</definedName>
    <definedName name="S24P8" localSheetId="3">#REF!</definedName>
    <definedName name="S24P8">#REF!</definedName>
    <definedName name="S24P9" localSheetId="2">#REF!</definedName>
    <definedName name="S24P9" localSheetId="3">#REF!</definedName>
    <definedName name="S24P9">#REF!</definedName>
    <definedName name="S24R1" localSheetId="2">#REF!</definedName>
    <definedName name="S24R1" localSheetId="3">#REF!</definedName>
    <definedName name="S24R1">#REF!</definedName>
    <definedName name="S24R10" localSheetId="2">#REF!</definedName>
    <definedName name="S24R10" localSheetId="3">#REF!</definedName>
    <definedName name="S24R10">#REF!</definedName>
    <definedName name="S24R11" localSheetId="2">#REF!</definedName>
    <definedName name="S24R11" localSheetId="3">#REF!</definedName>
    <definedName name="S24R11">#REF!</definedName>
    <definedName name="S24R12" localSheetId="2">#REF!</definedName>
    <definedName name="S24R12" localSheetId="3">#REF!</definedName>
    <definedName name="S24R12">#REF!</definedName>
    <definedName name="S24R13" localSheetId="2">#REF!</definedName>
    <definedName name="S24R13" localSheetId="3">#REF!</definedName>
    <definedName name="S24R13">#REF!</definedName>
    <definedName name="S24R14" localSheetId="2">#REF!</definedName>
    <definedName name="S24R14" localSheetId="3">#REF!</definedName>
    <definedName name="S24R14">#REF!</definedName>
    <definedName name="S24R15" localSheetId="2">#REF!</definedName>
    <definedName name="S24R15" localSheetId="3">#REF!</definedName>
    <definedName name="S24R15">#REF!</definedName>
    <definedName name="S24R16" localSheetId="2">#REF!</definedName>
    <definedName name="S24R16" localSheetId="3">#REF!</definedName>
    <definedName name="S24R16">#REF!</definedName>
    <definedName name="S24R17" localSheetId="2">#REF!</definedName>
    <definedName name="S24R17" localSheetId="3">#REF!</definedName>
    <definedName name="S24R17">#REF!</definedName>
    <definedName name="S24R18" localSheetId="2">#REF!</definedName>
    <definedName name="S24R18" localSheetId="3">#REF!</definedName>
    <definedName name="S24R18">#REF!</definedName>
    <definedName name="S24R19" localSheetId="2">#REF!</definedName>
    <definedName name="S24R19" localSheetId="3">#REF!</definedName>
    <definedName name="S24R19">#REF!</definedName>
    <definedName name="S24R2" localSheetId="2">#REF!</definedName>
    <definedName name="S24R2" localSheetId="3">#REF!</definedName>
    <definedName name="S24R2">#REF!</definedName>
    <definedName name="S24R20" localSheetId="2">#REF!</definedName>
    <definedName name="S24R20" localSheetId="3">#REF!</definedName>
    <definedName name="S24R20">#REF!</definedName>
    <definedName name="S24R21" localSheetId="2">#REF!</definedName>
    <definedName name="S24R21" localSheetId="3">#REF!</definedName>
    <definedName name="S24R21">#REF!</definedName>
    <definedName name="S24R22" localSheetId="2">#REF!</definedName>
    <definedName name="S24R22" localSheetId="3">#REF!</definedName>
    <definedName name="S24R22">#REF!</definedName>
    <definedName name="S24R23" localSheetId="2">#REF!</definedName>
    <definedName name="S24R23" localSheetId="3">#REF!</definedName>
    <definedName name="S24R23">#REF!</definedName>
    <definedName name="S24R24" localSheetId="2">#REF!</definedName>
    <definedName name="S24R24" localSheetId="3">#REF!</definedName>
    <definedName name="S24R24">#REF!</definedName>
    <definedName name="S24R3" localSheetId="2">#REF!</definedName>
    <definedName name="S24R3" localSheetId="3">#REF!</definedName>
    <definedName name="S24R3">#REF!</definedName>
    <definedName name="S24R4" localSheetId="2">#REF!</definedName>
    <definedName name="S24R4" localSheetId="3">#REF!</definedName>
    <definedName name="S24R4">#REF!</definedName>
    <definedName name="S24R5" localSheetId="2">#REF!</definedName>
    <definedName name="S24R5" localSheetId="3">#REF!</definedName>
    <definedName name="S24R5">#REF!</definedName>
    <definedName name="S24R6" localSheetId="2">#REF!</definedName>
    <definedName name="S24R6" localSheetId="3">#REF!</definedName>
    <definedName name="S24R6">#REF!</definedName>
    <definedName name="S24R7" localSheetId="2">#REF!</definedName>
    <definedName name="S24R7" localSheetId="3">#REF!</definedName>
    <definedName name="S24R7">#REF!</definedName>
    <definedName name="S24R8" localSheetId="2">#REF!</definedName>
    <definedName name="S24R8" localSheetId="3">#REF!</definedName>
    <definedName name="S24R8">#REF!</definedName>
    <definedName name="S24R9" localSheetId="2">#REF!</definedName>
    <definedName name="S24R9" localSheetId="3">#REF!</definedName>
    <definedName name="S24R9">#REF!</definedName>
    <definedName name="S25P1" localSheetId="2">#REF!</definedName>
    <definedName name="S25P1" localSheetId="3">#REF!</definedName>
    <definedName name="S25P1">#REF!</definedName>
    <definedName name="S25P10" localSheetId="2">#REF!</definedName>
    <definedName name="S25P10" localSheetId="3">#REF!</definedName>
    <definedName name="S25P10">#REF!</definedName>
    <definedName name="S25P11" localSheetId="2">#REF!</definedName>
    <definedName name="S25P11" localSheetId="3">#REF!</definedName>
    <definedName name="S25P11">#REF!</definedName>
    <definedName name="S25P12" localSheetId="2">#REF!</definedName>
    <definedName name="S25P12" localSheetId="3">#REF!</definedName>
    <definedName name="S25P12">#REF!</definedName>
    <definedName name="S25P13" localSheetId="2">#REF!</definedName>
    <definedName name="S25P13" localSheetId="3">#REF!</definedName>
    <definedName name="S25P13">#REF!</definedName>
    <definedName name="S25P14" localSheetId="2">#REF!</definedName>
    <definedName name="S25P14" localSheetId="3">#REF!</definedName>
    <definedName name="S25P14">#REF!</definedName>
    <definedName name="S25P15" localSheetId="2">#REF!</definedName>
    <definedName name="S25P15" localSheetId="3">#REF!</definedName>
    <definedName name="S25P15">#REF!</definedName>
    <definedName name="S25P16" localSheetId="2">#REF!</definedName>
    <definedName name="S25P16" localSheetId="3">#REF!</definedName>
    <definedName name="S25P16">#REF!</definedName>
    <definedName name="S25P17" localSheetId="2">#REF!</definedName>
    <definedName name="S25P17" localSheetId="3">#REF!</definedName>
    <definedName name="S25P17">#REF!</definedName>
    <definedName name="S25P18" localSheetId="2">#REF!</definedName>
    <definedName name="S25P18" localSheetId="3">#REF!</definedName>
    <definedName name="S25P18">#REF!</definedName>
    <definedName name="S25P19" localSheetId="2">#REF!</definedName>
    <definedName name="S25P19" localSheetId="3">#REF!</definedName>
    <definedName name="S25P19">#REF!</definedName>
    <definedName name="S25P2" localSheetId="2">#REF!</definedName>
    <definedName name="S25P2" localSheetId="3">#REF!</definedName>
    <definedName name="S25P2">#REF!</definedName>
    <definedName name="S25P20" localSheetId="2">#REF!</definedName>
    <definedName name="S25P20" localSheetId="3">#REF!</definedName>
    <definedName name="S25P20">#REF!</definedName>
    <definedName name="S25P21" localSheetId="2">#REF!</definedName>
    <definedName name="S25P21" localSheetId="3">#REF!</definedName>
    <definedName name="S25P21">#REF!</definedName>
    <definedName name="S25P22" localSheetId="2">#REF!</definedName>
    <definedName name="S25P22" localSheetId="3">#REF!</definedName>
    <definedName name="S25P22">#REF!</definedName>
    <definedName name="S25P23" localSheetId="2">#REF!</definedName>
    <definedName name="S25P23" localSheetId="3">#REF!</definedName>
    <definedName name="S25P23">#REF!</definedName>
    <definedName name="S25P24" localSheetId="2">#REF!</definedName>
    <definedName name="S25P24" localSheetId="3">#REF!</definedName>
    <definedName name="S25P24">#REF!</definedName>
    <definedName name="S25P3" localSheetId="2">#REF!</definedName>
    <definedName name="S25P3" localSheetId="3">#REF!</definedName>
    <definedName name="S25P3">#REF!</definedName>
    <definedName name="S25P4" localSheetId="2">#REF!</definedName>
    <definedName name="S25P4" localSheetId="3">#REF!</definedName>
    <definedName name="S25P4">#REF!</definedName>
    <definedName name="S25P5" localSheetId="2">#REF!</definedName>
    <definedName name="S25P5" localSheetId="3">#REF!</definedName>
    <definedName name="S25P5">#REF!</definedName>
    <definedName name="S25P6" localSheetId="2">#REF!</definedName>
    <definedName name="S25P6" localSheetId="3">#REF!</definedName>
    <definedName name="S25P6">#REF!</definedName>
    <definedName name="S25P7" localSheetId="2">#REF!</definedName>
    <definedName name="S25P7" localSheetId="3">#REF!</definedName>
    <definedName name="S25P7">#REF!</definedName>
    <definedName name="S25P8" localSheetId="2">#REF!</definedName>
    <definedName name="S25P8" localSheetId="3">#REF!</definedName>
    <definedName name="S25P8">#REF!</definedName>
    <definedName name="S25P9" localSheetId="2">#REF!</definedName>
    <definedName name="S25P9" localSheetId="3">#REF!</definedName>
    <definedName name="S25P9">#REF!</definedName>
    <definedName name="S25R1" localSheetId="2">#REF!</definedName>
    <definedName name="S25R1" localSheetId="3">#REF!</definedName>
    <definedName name="S25R1">#REF!</definedName>
    <definedName name="S25R10" localSheetId="2">#REF!</definedName>
    <definedName name="S25R10" localSheetId="3">#REF!</definedName>
    <definedName name="S25R10">#REF!</definedName>
    <definedName name="S25R11" localSheetId="2">#REF!</definedName>
    <definedName name="S25R11" localSheetId="3">#REF!</definedName>
    <definedName name="S25R11">#REF!</definedName>
    <definedName name="S25R12" localSheetId="2">#REF!</definedName>
    <definedName name="S25R12" localSheetId="3">#REF!</definedName>
    <definedName name="S25R12">#REF!</definedName>
    <definedName name="S25R13" localSheetId="2">#REF!</definedName>
    <definedName name="S25R13" localSheetId="3">#REF!</definedName>
    <definedName name="S25R13">#REF!</definedName>
    <definedName name="S25R14" localSheetId="2">#REF!</definedName>
    <definedName name="S25R14" localSheetId="3">#REF!</definedName>
    <definedName name="S25R14">#REF!</definedName>
    <definedName name="S25R15" localSheetId="2">#REF!</definedName>
    <definedName name="S25R15" localSheetId="3">#REF!</definedName>
    <definedName name="S25R15">#REF!</definedName>
    <definedName name="S25R16" localSheetId="2">#REF!</definedName>
    <definedName name="S25R16" localSheetId="3">#REF!</definedName>
    <definedName name="S25R16">#REF!</definedName>
    <definedName name="S25R17" localSheetId="2">#REF!</definedName>
    <definedName name="S25R17" localSheetId="3">#REF!</definedName>
    <definedName name="S25R17">#REF!</definedName>
    <definedName name="S25R18" localSheetId="2">#REF!</definedName>
    <definedName name="S25R18" localSheetId="3">#REF!</definedName>
    <definedName name="S25R18">#REF!</definedName>
    <definedName name="S25R19" localSheetId="2">#REF!</definedName>
    <definedName name="S25R19" localSheetId="3">#REF!</definedName>
    <definedName name="S25R19">#REF!</definedName>
    <definedName name="S25R2" localSheetId="2">#REF!</definedName>
    <definedName name="S25R2" localSheetId="3">#REF!</definedName>
    <definedName name="S25R2">#REF!</definedName>
    <definedName name="S25R20" localSheetId="2">#REF!</definedName>
    <definedName name="S25R20" localSheetId="3">#REF!</definedName>
    <definedName name="S25R20">#REF!</definedName>
    <definedName name="S25R21" localSheetId="2">#REF!</definedName>
    <definedName name="S25R21" localSheetId="3">#REF!</definedName>
    <definedName name="S25R21">#REF!</definedName>
    <definedName name="S25R22" localSheetId="2">#REF!</definedName>
    <definedName name="S25R22" localSheetId="3">#REF!</definedName>
    <definedName name="S25R22">#REF!</definedName>
    <definedName name="S25R23" localSheetId="2">#REF!</definedName>
    <definedName name="S25R23" localSheetId="3">#REF!</definedName>
    <definedName name="S25R23">#REF!</definedName>
    <definedName name="S25R24" localSheetId="2">#REF!</definedName>
    <definedName name="S25R24" localSheetId="3">#REF!</definedName>
    <definedName name="S25R24">#REF!</definedName>
    <definedName name="S25R3" localSheetId="2">#REF!</definedName>
    <definedName name="S25R3" localSheetId="3">#REF!</definedName>
    <definedName name="S25R3">#REF!</definedName>
    <definedName name="S25R4" localSheetId="2">#REF!</definedName>
    <definedName name="S25R4" localSheetId="3">#REF!</definedName>
    <definedName name="S25R4">#REF!</definedName>
    <definedName name="S25R5" localSheetId="2">#REF!</definedName>
    <definedName name="S25R5" localSheetId="3">#REF!</definedName>
    <definedName name="S25R5">#REF!</definedName>
    <definedName name="S25R6" localSheetId="2">#REF!</definedName>
    <definedName name="S25R6" localSheetId="3">#REF!</definedName>
    <definedName name="S25R6">#REF!</definedName>
    <definedName name="S25R7" localSheetId="2">#REF!</definedName>
    <definedName name="S25R7" localSheetId="3">#REF!</definedName>
    <definedName name="S25R7">#REF!</definedName>
    <definedName name="S25R8" localSheetId="2">#REF!</definedName>
    <definedName name="S25R8" localSheetId="3">#REF!</definedName>
    <definedName name="S25R8">#REF!</definedName>
    <definedName name="S25R9" localSheetId="2">#REF!</definedName>
    <definedName name="S25R9" localSheetId="3">#REF!</definedName>
    <definedName name="S25R9">#REF!</definedName>
    <definedName name="S26P1" localSheetId="2">#REF!</definedName>
    <definedName name="S26P1" localSheetId="3">#REF!</definedName>
    <definedName name="S26P1">#REF!</definedName>
    <definedName name="S26P10" localSheetId="2">#REF!</definedName>
    <definedName name="S26P10" localSheetId="3">#REF!</definedName>
    <definedName name="S26P10">#REF!</definedName>
    <definedName name="S26P11" localSheetId="2">#REF!</definedName>
    <definedName name="S26P11" localSheetId="3">#REF!</definedName>
    <definedName name="S26P11">#REF!</definedName>
    <definedName name="S26P12" localSheetId="2">#REF!</definedName>
    <definedName name="S26P12" localSheetId="3">#REF!</definedName>
    <definedName name="S26P12">#REF!</definedName>
    <definedName name="S26P13" localSheetId="2">#REF!</definedName>
    <definedName name="S26P13" localSheetId="3">#REF!</definedName>
    <definedName name="S26P13">#REF!</definedName>
    <definedName name="S26P14" localSheetId="2">#REF!</definedName>
    <definedName name="S26P14" localSheetId="3">#REF!</definedName>
    <definedName name="S26P14">#REF!</definedName>
    <definedName name="S26P15" localSheetId="2">#REF!</definedName>
    <definedName name="S26P15" localSheetId="3">#REF!</definedName>
    <definedName name="S26P15">#REF!</definedName>
    <definedName name="S26P16" localSheetId="2">#REF!</definedName>
    <definedName name="S26P16" localSheetId="3">#REF!</definedName>
    <definedName name="S26P16">#REF!</definedName>
    <definedName name="S26P17" localSheetId="2">#REF!</definedName>
    <definedName name="S26P17" localSheetId="3">#REF!</definedName>
    <definedName name="S26P17">#REF!</definedName>
    <definedName name="S26P18" localSheetId="2">#REF!</definedName>
    <definedName name="S26P18" localSheetId="3">#REF!</definedName>
    <definedName name="S26P18">#REF!</definedName>
    <definedName name="S26P19" localSheetId="2">#REF!</definedName>
    <definedName name="S26P19" localSheetId="3">#REF!</definedName>
    <definedName name="S26P19">#REF!</definedName>
    <definedName name="S26P2" localSheetId="2">#REF!</definedName>
    <definedName name="S26P2" localSheetId="3">#REF!</definedName>
    <definedName name="S26P2">#REF!</definedName>
    <definedName name="S26P20" localSheetId="2">#REF!</definedName>
    <definedName name="S26P20" localSheetId="3">#REF!</definedName>
    <definedName name="S26P20">#REF!</definedName>
    <definedName name="S26P21" localSheetId="2">#REF!</definedName>
    <definedName name="S26P21" localSheetId="3">#REF!</definedName>
    <definedName name="S26P21">#REF!</definedName>
    <definedName name="S26P22" localSheetId="2">#REF!</definedName>
    <definedName name="S26P22" localSheetId="3">#REF!</definedName>
    <definedName name="S26P22">#REF!</definedName>
    <definedName name="S26P23" localSheetId="2">#REF!</definedName>
    <definedName name="S26P23" localSheetId="3">#REF!</definedName>
    <definedName name="S26P23">#REF!</definedName>
    <definedName name="S26P24" localSheetId="2">#REF!</definedName>
    <definedName name="S26P24" localSheetId="3">#REF!</definedName>
    <definedName name="S26P24">#REF!</definedName>
    <definedName name="S26P3" localSheetId="2">#REF!</definedName>
    <definedName name="S26P3" localSheetId="3">#REF!</definedName>
    <definedName name="S26P3">#REF!</definedName>
    <definedName name="S26P4" localSheetId="2">#REF!</definedName>
    <definedName name="S26P4" localSheetId="3">#REF!</definedName>
    <definedName name="S26P4">#REF!</definedName>
    <definedName name="S26P5" localSheetId="2">#REF!</definedName>
    <definedName name="S26P5" localSheetId="3">#REF!</definedName>
    <definedName name="S26P5">#REF!</definedName>
    <definedName name="S26P6" localSheetId="2">#REF!</definedName>
    <definedName name="S26P6" localSheetId="3">#REF!</definedName>
    <definedName name="S26P6">#REF!</definedName>
    <definedName name="S26P7" localSheetId="2">#REF!</definedName>
    <definedName name="S26P7" localSheetId="3">#REF!</definedName>
    <definedName name="S26P7">#REF!</definedName>
    <definedName name="S26P8" localSheetId="2">#REF!</definedName>
    <definedName name="S26P8" localSheetId="3">#REF!</definedName>
    <definedName name="S26P8">#REF!</definedName>
    <definedName name="S26P9" localSheetId="2">#REF!</definedName>
    <definedName name="S26P9" localSheetId="3">#REF!</definedName>
    <definedName name="S26P9">#REF!</definedName>
    <definedName name="S26R1" localSheetId="2">#REF!</definedName>
    <definedName name="S26R1" localSheetId="3">#REF!</definedName>
    <definedName name="S26R1">#REF!</definedName>
    <definedName name="S26R10" localSheetId="2">#REF!</definedName>
    <definedName name="S26R10" localSheetId="3">#REF!</definedName>
    <definedName name="S26R10">#REF!</definedName>
    <definedName name="S26R11" localSheetId="2">#REF!</definedName>
    <definedName name="S26R11" localSheetId="3">#REF!</definedName>
    <definedName name="S26R11">#REF!</definedName>
    <definedName name="S26R12" localSheetId="2">#REF!</definedName>
    <definedName name="S26R12" localSheetId="3">#REF!</definedName>
    <definedName name="S26R12">#REF!</definedName>
    <definedName name="S26R13" localSheetId="2">#REF!</definedName>
    <definedName name="S26R13" localSheetId="3">#REF!</definedName>
    <definedName name="S26R13">#REF!</definedName>
    <definedName name="S26R14" localSheetId="2">#REF!</definedName>
    <definedName name="S26R14" localSheetId="3">#REF!</definedName>
    <definedName name="S26R14">#REF!</definedName>
    <definedName name="S26R15" localSheetId="2">#REF!</definedName>
    <definedName name="S26R15" localSheetId="3">#REF!</definedName>
    <definedName name="S26R15">#REF!</definedName>
    <definedName name="S26R16" localSheetId="2">#REF!</definedName>
    <definedName name="S26R16" localSheetId="3">#REF!</definedName>
    <definedName name="S26R16">#REF!</definedName>
    <definedName name="S26R17" localSheetId="2">#REF!</definedName>
    <definedName name="S26R17" localSheetId="3">#REF!</definedName>
    <definedName name="S26R17">#REF!</definedName>
    <definedName name="S26R18" localSheetId="2">#REF!</definedName>
    <definedName name="S26R18" localSheetId="3">#REF!</definedName>
    <definedName name="S26R18">#REF!</definedName>
    <definedName name="S26R19" localSheetId="2">#REF!</definedName>
    <definedName name="S26R19" localSheetId="3">#REF!</definedName>
    <definedName name="S26R19">#REF!</definedName>
    <definedName name="S26R2" localSheetId="2">#REF!</definedName>
    <definedName name="S26R2" localSheetId="3">#REF!</definedName>
    <definedName name="S26R2">#REF!</definedName>
    <definedName name="S26R20" localSheetId="2">#REF!</definedName>
    <definedName name="S26R20" localSheetId="3">#REF!</definedName>
    <definedName name="S26R20">#REF!</definedName>
    <definedName name="S26R21" localSheetId="2">#REF!</definedName>
    <definedName name="S26R21" localSheetId="3">#REF!</definedName>
    <definedName name="S26R21">#REF!</definedName>
    <definedName name="S26R22" localSheetId="2">#REF!</definedName>
    <definedName name="S26R22" localSheetId="3">#REF!</definedName>
    <definedName name="S26R22">#REF!</definedName>
    <definedName name="S26R23" localSheetId="2">#REF!</definedName>
    <definedName name="S26R23" localSheetId="3">#REF!</definedName>
    <definedName name="S26R23">#REF!</definedName>
    <definedName name="S26R24" localSheetId="2">#REF!</definedName>
    <definedName name="S26R24" localSheetId="3">#REF!</definedName>
    <definedName name="S26R24">#REF!</definedName>
    <definedName name="S26R3" localSheetId="2">#REF!</definedName>
    <definedName name="S26R3" localSheetId="3">#REF!</definedName>
    <definedName name="S26R3">#REF!</definedName>
    <definedName name="S26R4" localSheetId="2">#REF!</definedName>
    <definedName name="S26R4" localSheetId="3">#REF!</definedName>
    <definedName name="S26R4">#REF!</definedName>
    <definedName name="S26R5" localSheetId="2">#REF!</definedName>
    <definedName name="S26R5" localSheetId="3">#REF!</definedName>
    <definedName name="S26R5">#REF!</definedName>
    <definedName name="S26R6" localSheetId="2">#REF!</definedName>
    <definedName name="S26R6" localSheetId="3">#REF!</definedName>
    <definedName name="S26R6">#REF!</definedName>
    <definedName name="S26R7" localSheetId="2">#REF!</definedName>
    <definedName name="S26R7" localSheetId="3">#REF!</definedName>
    <definedName name="S26R7">#REF!</definedName>
    <definedName name="S26R8" localSheetId="2">#REF!</definedName>
    <definedName name="S26R8" localSheetId="3">#REF!</definedName>
    <definedName name="S26R8">#REF!</definedName>
    <definedName name="S26R9" localSheetId="2">#REF!</definedName>
    <definedName name="S26R9" localSheetId="3">#REF!</definedName>
    <definedName name="S26R9">#REF!</definedName>
    <definedName name="S27P1" localSheetId="2">#REF!</definedName>
    <definedName name="S27P1" localSheetId="3">#REF!</definedName>
    <definedName name="S27P1">#REF!</definedName>
    <definedName name="S27P10" localSheetId="2">#REF!</definedName>
    <definedName name="S27P10" localSheetId="3">#REF!</definedName>
    <definedName name="S27P10">#REF!</definedName>
    <definedName name="S27P11" localSheetId="2">#REF!</definedName>
    <definedName name="S27P11" localSheetId="3">#REF!</definedName>
    <definedName name="S27P11">#REF!</definedName>
    <definedName name="S27P12" localSheetId="2">#REF!</definedName>
    <definedName name="S27P12" localSheetId="3">#REF!</definedName>
    <definedName name="S27P12">#REF!</definedName>
    <definedName name="S27P13" localSheetId="2">#REF!</definedName>
    <definedName name="S27P13" localSheetId="3">#REF!</definedName>
    <definedName name="S27P13">#REF!</definedName>
    <definedName name="S27P14" localSheetId="2">#REF!</definedName>
    <definedName name="S27P14" localSheetId="3">#REF!</definedName>
    <definedName name="S27P14">#REF!</definedName>
    <definedName name="S27P15" localSheetId="2">#REF!</definedName>
    <definedName name="S27P15" localSheetId="3">#REF!</definedName>
    <definedName name="S27P15">#REF!</definedName>
    <definedName name="S27P16" localSheetId="2">#REF!</definedName>
    <definedName name="S27P16" localSheetId="3">#REF!</definedName>
    <definedName name="S27P16">#REF!</definedName>
    <definedName name="S27P17" localSheetId="2">#REF!</definedName>
    <definedName name="S27P17" localSheetId="3">#REF!</definedName>
    <definedName name="S27P17">#REF!</definedName>
    <definedName name="S27P18" localSheetId="2">#REF!</definedName>
    <definedName name="S27P18" localSheetId="3">#REF!</definedName>
    <definedName name="S27P18">#REF!</definedName>
    <definedName name="S27P19" localSheetId="2">#REF!</definedName>
    <definedName name="S27P19" localSheetId="3">#REF!</definedName>
    <definedName name="S27P19">#REF!</definedName>
    <definedName name="S27P2" localSheetId="2">#REF!</definedName>
    <definedName name="S27P2" localSheetId="3">#REF!</definedName>
    <definedName name="S27P2">#REF!</definedName>
    <definedName name="S27P20" localSheetId="2">#REF!</definedName>
    <definedName name="S27P20" localSheetId="3">#REF!</definedName>
    <definedName name="S27P20">#REF!</definedName>
    <definedName name="S27P21" localSheetId="2">#REF!</definedName>
    <definedName name="S27P21" localSheetId="3">#REF!</definedName>
    <definedName name="S27P21">#REF!</definedName>
    <definedName name="S27P22" localSheetId="2">#REF!</definedName>
    <definedName name="S27P22" localSheetId="3">#REF!</definedName>
    <definedName name="S27P22">#REF!</definedName>
    <definedName name="S27P23" localSheetId="2">#REF!</definedName>
    <definedName name="S27P23" localSheetId="3">#REF!</definedName>
    <definedName name="S27P23">#REF!</definedName>
    <definedName name="S27P24" localSheetId="2">#REF!</definedName>
    <definedName name="S27P24" localSheetId="3">#REF!</definedName>
    <definedName name="S27P24">#REF!</definedName>
    <definedName name="S27P3" localSheetId="2">#REF!</definedName>
    <definedName name="S27P3" localSheetId="3">#REF!</definedName>
    <definedName name="S27P3">#REF!</definedName>
    <definedName name="S27P4" localSheetId="2">#REF!</definedName>
    <definedName name="S27P4" localSheetId="3">#REF!</definedName>
    <definedName name="S27P4">#REF!</definedName>
    <definedName name="S27P5" localSheetId="2">#REF!</definedName>
    <definedName name="S27P5" localSheetId="3">#REF!</definedName>
    <definedName name="S27P5">#REF!</definedName>
    <definedName name="S27P6" localSheetId="2">#REF!</definedName>
    <definedName name="S27P6" localSheetId="3">#REF!</definedName>
    <definedName name="S27P6">#REF!</definedName>
    <definedName name="S27P7" localSheetId="2">#REF!</definedName>
    <definedName name="S27P7" localSheetId="3">#REF!</definedName>
    <definedName name="S27P7">#REF!</definedName>
    <definedName name="S27P8" localSheetId="2">#REF!</definedName>
    <definedName name="S27P8" localSheetId="3">#REF!</definedName>
    <definedName name="S27P8">#REF!</definedName>
    <definedName name="S27P9" localSheetId="2">#REF!</definedName>
    <definedName name="S27P9" localSheetId="3">#REF!</definedName>
    <definedName name="S27P9">#REF!</definedName>
    <definedName name="S27R1" localSheetId="2">#REF!</definedName>
    <definedName name="S27R1" localSheetId="3">#REF!</definedName>
    <definedName name="S27R1">#REF!</definedName>
    <definedName name="S27R10" localSheetId="2">#REF!</definedName>
    <definedName name="S27R10" localSheetId="3">#REF!</definedName>
    <definedName name="S27R10">#REF!</definedName>
    <definedName name="S27R11" localSheetId="2">#REF!</definedName>
    <definedName name="S27R11" localSheetId="3">#REF!</definedName>
    <definedName name="S27R11">#REF!</definedName>
    <definedName name="S27R12" localSheetId="2">#REF!</definedName>
    <definedName name="S27R12" localSheetId="3">#REF!</definedName>
    <definedName name="S27R12">#REF!</definedName>
    <definedName name="S27R13" localSheetId="2">#REF!</definedName>
    <definedName name="S27R13" localSheetId="3">#REF!</definedName>
    <definedName name="S27R13">#REF!</definedName>
    <definedName name="S27R14" localSheetId="2">#REF!</definedName>
    <definedName name="S27R14" localSheetId="3">#REF!</definedName>
    <definedName name="S27R14">#REF!</definedName>
    <definedName name="S27R15" localSheetId="2">#REF!</definedName>
    <definedName name="S27R15" localSheetId="3">#REF!</definedName>
    <definedName name="S27R15">#REF!</definedName>
    <definedName name="S27R16" localSheetId="2">#REF!</definedName>
    <definedName name="S27R16" localSheetId="3">#REF!</definedName>
    <definedName name="S27R16">#REF!</definedName>
    <definedName name="S27R17" localSheetId="2">#REF!</definedName>
    <definedName name="S27R17" localSheetId="3">#REF!</definedName>
    <definedName name="S27R17">#REF!</definedName>
    <definedName name="S27R18" localSheetId="2">#REF!</definedName>
    <definedName name="S27R18" localSheetId="3">#REF!</definedName>
    <definedName name="S27R18">#REF!</definedName>
    <definedName name="S27R19" localSheetId="2">#REF!</definedName>
    <definedName name="S27R19" localSheetId="3">#REF!</definedName>
    <definedName name="S27R19">#REF!</definedName>
    <definedName name="S27R2" localSheetId="2">#REF!</definedName>
    <definedName name="S27R2" localSheetId="3">#REF!</definedName>
    <definedName name="S27R2">#REF!</definedName>
    <definedName name="S27R20" localSheetId="2">#REF!</definedName>
    <definedName name="S27R20" localSheetId="3">#REF!</definedName>
    <definedName name="S27R20">#REF!</definedName>
    <definedName name="S27R21" localSheetId="2">#REF!</definedName>
    <definedName name="S27R21" localSheetId="3">#REF!</definedName>
    <definedName name="S27R21">#REF!</definedName>
    <definedName name="S27R22" localSheetId="2">#REF!</definedName>
    <definedName name="S27R22" localSheetId="3">#REF!</definedName>
    <definedName name="S27R22">#REF!</definedName>
    <definedName name="S27R23" localSheetId="2">#REF!</definedName>
    <definedName name="S27R23" localSheetId="3">#REF!</definedName>
    <definedName name="S27R23">#REF!</definedName>
    <definedName name="S27R24" localSheetId="2">#REF!</definedName>
    <definedName name="S27R24" localSheetId="3">#REF!</definedName>
    <definedName name="S27R24">#REF!</definedName>
    <definedName name="S27R3" localSheetId="2">#REF!</definedName>
    <definedName name="S27R3" localSheetId="3">#REF!</definedName>
    <definedName name="S27R3">#REF!</definedName>
    <definedName name="S27R4" localSheetId="2">#REF!</definedName>
    <definedName name="S27R4" localSheetId="3">#REF!</definedName>
    <definedName name="S27R4">#REF!</definedName>
    <definedName name="S27R5" localSheetId="2">#REF!</definedName>
    <definedName name="S27R5" localSheetId="3">#REF!</definedName>
    <definedName name="S27R5">#REF!</definedName>
    <definedName name="S27R6" localSheetId="2">#REF!</definedName>
    <definedName name="S27R6" localSheetId="3">#REF!</definedName>
    <definedName name="S27R6">#REF!</definedName>
    <definedName name="S27R7" localSheetId="2">#REF!</definedName>
    <definedName name="S27R7" localSheetId="3">#REF!</definedName>
    <definedName name="S27R7">#REF!</definedName>
    <definedName name="S27R8" localSheetId="2">#REF!</definedName>
    <definedName name="S27R8" localSheetId="3">#REF!</definedName>
    <definedName name="S27R8">#REF!</definedName>
    <definedName name="S27R9" localSheetId="2">#REF!</definedName>
    <definedName name="S27R9" localSheetId="3">#REF!</definedName>
    <definedName name="S27R9">#REF!</definedName>
    <definedName name="S28P1" localSheetId="2">#REF!</definedName>
    <definedName name="S28P1" localSheetId="3">#REF!</definedName>
    <definedName name="S28P1">#REF!</definedName>
    <definedName name="S28P10" localSheetId="2">#REF!</definedName>
    <definedName name="S28P10" localSheetId="3">#REF!</definedName>
    <definedName name="S28P10">#REF!</definedName>
    <definedName name="S28P11" localSheetId="2">#REF!</definedName>
    <definedName name="S28P11" localSheetId="3">#REF!</definedName>
    <definedName name="S28P11">#REF!</definedName>
    <definedName name="S28P12" localSheetId="2">#REF!</definedName>
    <definedName name="S28P12" localSheetId="3">#REF!</definedName>
    <definedName name="S28P12">#REF!</definedName>
    <definedName name="S28P13" localSheetId="2">#REF!</definedName>
    <definedName name="S28P13" localSheetId="3">#REF!</definedName>
    <definedName name="S28P13">#REF!</definedName>
    <definedName name="S28P14" localSheetId="2">#REF!</definedName>
    <definedName name="S28P14" localSheetId="3">#REF!</definedName>
    <definedName name="S28P14">#REF!</definedName>
    <definedName name="S28P15" localSheetId="2">#REF!</definedName>
    <definedName name="S28P15" localSheetId="3">#REF!</definedName>
    <definedName name="S28P15">#REF!</definedName>
    <definedName name="S28P16" localSheetId="2">#REF!</definedName>
    <definedName name="S28P16" localSheetId="3">#REF!</definedName>
    <definedName name="S28P16">#REF!</definedName>
    <definedName name="S28P17" localSheetId="2">#REF!</definedName>
    <definedName name="S28P17" localSheetId="3">#REF!</definedName>
    <definedName name="S28P17">#REF!</definedName>
    <definedName name="S28P18" localSheetId="2">#REF!</definedName>
    <definedName name="S28P18" localSheetId="3">#REF!</definedName>
    <definedName name="S28P18">#REF!</definedName>
    <definedName name="S28P19" localSheetId="2">#REF!</definedName>
    <definedName name="S28P19" localSheetId="3">#REF!</definedName>
    <definedName name="S28P19">#REF!</definedName>
    <definedName name="S28P2" localSheetId="2">#REF!</definedName>
    <definedName name="S28P2" localSheetId="3">#REF!</definedName>
    <definedName name="S28P2">#REF!</definedName>
    <definedName name="S28P20" localSheetId="2">#REF!</definedName>
    <definedName name="S28P20" localSheetId="3">#REF!</definedName>
    <definedName name="S28P20">#REF!</definedName>
    <definedName name="S28P21" localSheetId="2">#REF!</definedName>
    <definedName name="S28P21" localSheetId="3">#REF!</definedName>
    <definedName name="S28P21">#REF!</definedName>
    <definedName name="S28P22" localSheetId="2">#REF!</definedName>
    <definedName name="S28P22" localSheetId="3">#REF!</definedName>
    <definedName name="S28P22">#REF!</definedName>
    <definedName name="S28P23" localSheetId="2">#REF!</definedName>
    <definedName name="S28P23" localSheetId="3">#REF!</definedName>
    <definedName name="S28P23">#REF!</definedName>
    <definedName name="S28P24" localSheetId="2">#REF!</definedName>
    <definedName name="S28P24" localSheetId="3">#REF!</definedName>
    <definedName name="S28P24">#REF!</definedName>
    <definedName name="S28P3" localSheetId="2">#REF!</definedName>
    <definedName name="S28P3" localSheetId="3">#REF!</definedName>
    <definedName name="S28P3">#REF!</definedName>
    <definedName name="S28P4" localSheetId="2">#REF!</definedName>
    <definedName name="S28P4" localSheetId="3">#REF!</definedName>
    <definedName name="S28P4">#REF!</definedName>
    <definedName name="S28P5" localSheetId="2">#REF!</definedName>
    <definedName name="S28P5" localSheetId="3">#REF!</definedName>
    <definedName name="S28P5">#REF!</definedName>
    <definedName name="S28P6" localSheetId="2">#REF!</definedName>
    <definedName name="S28P6" localSheetId="3">#REF!</definedName>
    <definedName name="S28P6">#REF!</definedName>
    <definedName name="S28P7" localSheetId="2">#REF!</definedName>
    <definedName name="S28P7" localSheetId="3">#REF!</definedName>
    <definedName name="S28P7">#REF!</definedName>
    <definedName name="S28P8" localSheetId="2">#REF!</definedName>
    <definedName name="S28P8" localSheetId="3">#REF!</definedName>
    <definedName name="S28P8">#REF!</definedName>
    <definedName name="S28P9" localSheetId="2">#REF!</definedName>
    <definedName name="S28P9" localSheetId="3">#REF!</definedName>
    <definedName name="S28P9">#REF!</definedName>
    <definedName name="S28R1" localSheetId="2">#REF!</definedName>
    <definedName name="S28R1" localSheetId="3">#REF!</definedName>
    <definedName name="S28R1">#REF!</definedName>
    <definedName name="S28R10" localSheetId="2">#REF!</definedName>
    <definedName name="S28R10" localSheetId="3">#REF!</definedName>
    <definedName name="S28R10">#REF!</definedName>
    <definedName name="S28R11" localSheetId="2">#REF!</definedName>
    <definedName name="S28R11" localSheetId="3">#REF!</definedName>
    <definedName name="S28R11">#REF!</definedName>
    <definedName name="S28R12" localSheetId="2">#REF!</definedName>
    <definedName name="S28R12" localSheetId="3">#REF!</definedName>
    <definedName name="S28R12">#REF!</definedName>
    <definedName name="S28R13" localSheetId="2">#REF!</definedName>
    <definedName name="S28R13" localSheetId="3">#REF!</definedName>
    <definedName name="S28R13">#REF!</definedName>
    <definedName name="S28R14" localSheetId="2">#REF!</definedName>
    <definedName name="S28R14" localSheetId="3">#REF!</definedName>
    <definedName name="S28R14">#REF!</definedName>
    <definedName name="S28R15" localSheetId="2">#REF!</definedName>
    <definedName name="S28R15" localSheetId="3">#REF!</definedName>
    <definedName name="S28R15">#REF!</definedName>
    <definedName name="S28R16" localSheetId="2">#REF!</definedName>
    <definedName name="S28R16" localSheetId="3">#REF!</definedName>
    <definedName name="S28R16">#REF!</definedName>
    <definedName name="S28R17" localSheetId="2">#REF!</definedName>
    <definedName name="S28R17" localSheetId="3">#REF!</definedName>
    <definedName name="S28R17">#REF!</definedName>
    <definedName name="S28R18" localSheetId="2">#REF!</definedName>
    <definedName name="S28R18" localSheetId="3">#REF!</definedName>
    <definedName name="S28R18">#REF!</definedName>
    <definedName name="S28R19" localSheetId="2">#REF!</definedName>
    <definedName name="S28R19" localSheetId="3">#REF!</definedName>
    <definedName name="S28R19">#REF!</definedName>
    <definedName name="S28R2" localSheetId="2">#REF!</definedName>
    <definedName name="S28R2" localSheetId="3">#REF!</definedName>
    <definedName name="S28R2">#REF!</definedName>
    <definedName name="S28R20" localSheetId="2">#REF!</definedName>
    <definedName name="S28R20" localSheetId="3">#REF!</definedName>
    <definedName name="S28R20">#REF!</definedName>
    <definedName name="S28R21" localSheetId="2">#REF!</definedName>
    <definedName name="S28R21" localSheetId="3">#REF!</definedName>
    <definedName name="S28R21">#REF!</definedName>
    <definedName name="S28R22" localSheetId="2">#REF!</definedName>
    <definedName name="S28R22" localSheetId="3">#REF!</definedName>
    <definedName name="S28R22">#REF!</definedName>
    <definedName name="S28R23" localSheetId="2">#REF!</definedName>
    <definedName name="S28R23" localSheetId="3">#REF!</definedName>
    <definedName name="S28R23">#REF!</definedName>
    <definedName name="S28R24" localSheetId="2">#REF!</definedName>
    <definedName name="S28R24" localSheetId="3">#REF!</definedName>
    <definedName name="S28R24">#REF!</definedName>
    <definedName name="S28R3" localSheetId="2">#REF!</definedName>
    <definedName name="S28R3" localSheetId="3">#REF!</definedName>
    <definedName name="S28R3">#REF!</definedName>
    <definedName name="S28R4" localSheetId="2">#REF!</definedName>
    <definedName name="S28R4" localSheetId="3">#REF!</definedName>
    <definedName name="S28R4">#REF!</definedName>
    <definedName name="S28R5" localSheetId="2">#REF!</definedName>
    <definedName name="S28R5" localSheetId="3">#REF!</definedName>
    <definedName name="S28R5">#REF!</definedName>
    <definedName name="S28R6" localSheetId="2">#REF!</definedName>
    <definedName name="S28R6" localSheetId="3">#REF!</definedName>
    <definedName name="S28R6">#REF!</definedName>
    <definedName name="S28R7" localSheetId="2">#REF!</definedName>
    <definedName name="S28R7" localSheetId="3">#REF!</definedName>
    <definedName name="S28R7">#REF!</definedName>
    <definedName name="S28R8" localSheetId="2">#REF!</definedName>
    <definedName name="S28R8" localSheetId="3">#REF!</definedName>
    <definedName name="S28R8">#REF!</definedName>
    <definedName name="S28R9" localSheetId="2">#REF!</definedName>
    <definedName name="S28R9" localSheetId="3">#REF!</definedName>
    <definedName name="S28R9">#REF!</definedName>
    <definedName name="S29P1" localSheetId="2">#REF!</definedName>
    <definedName name="S29P1" localSheetId="3">#REF!</definedName>
    <definedName name="S29P1">#REF!</definedName>
    <definedName name="S29P10" localSheetId="2">#REF!</definedName>
    <definedName name="S29P10" localSheetId="3">#REF!</definedName>
    <definedName name="S29P10">#REF!</definedName>
    <definedName name="S29P11" localSheetId="2">#REF!</definedName>
    <definedName name="S29P11" localSheetId="3">#REF!</definedName>
    <definedName name="S29P11">#REF!</definedName>
    <definedName name="S29P12" localSheetId="2">#REF!</definedName>
    <definedName name="S29P12" localSheetId="3">#REF!</definedName>
    <definedName name="S29P12">#REF!</definedName>
    <definedName name="S29P13" localSheetId="2">#REF!</definedName>
    <definedName name="S29P13" localSheetId="3">#REF!</definedName>
    <definedName name="S29P13">#REF!</definedName>
    <definedName name="S29P14" localSheetId="2">#REF!</definedName>
    <definedName name="S29P14" localSheetId="3">#REF!</definedName>
    <definedName name="S29P14">#REF!</definedName>
    <definedName name="S29P15" localSheetId="2">#REF!</definedName>
    <definedName name="S29P15" localSheetId="3">#REF!</definedName>
    <definedName name="S29P15">#REF!</definedName>
    <definedName name="S29P16" localSheetId="2">#REF!</definedName>
    <definedName name="S29P16" localSheetId="3">#REF!</definedName>
    <definedName name="S29P16">#REF!</definedName>
    <definedName name="S29P17" localSheetId="2">#REF!</definedName>
    <definedName name="S29P17" localSheetId="3">#REF!</definedName>
    <definedName name="S29P17">#REF!</definedName>
    <definedName name="S29P18" localSheetId="2">#REF!</definedName>
    <definedName name="S29P18" localSheetId="3">#REF!</definedName>
    <definedName name="S29P18">#REF!</definedName>
    <definedName name="S29P19" localSheetId="2">#REF!</definedName>
    <definedName name="S29P19" localSheetId="3">#REF!</definedName>
    <definedName name="S29P19">#REF!</definedName>
    <definedName name="S29P2" localSheetId="2">#REF!</definedName>
    <definedName name="S29P2" localSheetId="3">#REF!</definedName>
    <definedName name="S29P2">#REF!</definedName>
    <definedName name="S29P20" localSheetId="2">#REF!</definedName>
    <definedName name="S29P20" localSheetId="3">#REF!</definedName>
    <definedName name="S29P20">#REF!</definedName>
    <definedName name="S29P21" localSheetId="2">#REF!</definedName>
    <definedName name="S29P21" localSheetId="3">#REF!</definedName>
    <definedName name="S29P21">#REF!</definedName>
    <definedName name="S29P22" localSheetId="2">#REF!</definedName>
    <definedName name="S29P22" localSheetId="3">#REF!</definedName>
    <definedName name="S29P22">#REF!</definedName>
    <definedName name="S29P23" localSheetId="2">#REF!</definedName>
    <definedName name="S29P23" localSheetId="3">#REF!</definedName>
    <definedName name="S29P23">#REF!</definedName>
    <definedName name="S29P24" localSheetId="2">#REF!</definedName>
    <definedName name="S29P24" localSheetId="3">#REF!</definedName>
    <definedName name="S29P24">#REF!</definedName>
    <definedName name="S29P3" localSheetId="2">#REF!</definedName>
    <definedName name="S29P3" localSheetId="3">#REF!</definedName>
    <definedName name="S29P3">#REF!</definedName>
    <definedName name="S29P4" localSheetId="2">#REF!</definedName>
    <definedName name="S29P4" localSheetId="3">#REF!</definedName>
    <definedName name="S29P4">#REF!</definedName>
    <definedName name="S29P5" localSheetId="2">#REF!</definedName>
    <definedName name="S29P5" localSheetId="3">#REF!</definedName>
    <definedName name="S29P5">#REF!</definedName>
    <definedName name="S29P6" localSheetId="2">#REF!</definedName>
    <definedName name="S29P6" localSheetId="3">#REF!</definedName>
    <definedName name="S29P6">#REF!</definedName>
    <definedName name="S29P7" localSheetId="2">#REF!</definedName>
    <definedName name="S29P7" localSheetId="3">#REF!</definedName>
    <definedName name="S29P7">#REF!</definedName>
    <definedName name="S29P8" localSheetId="2">#REF!</definedName>
    <definedName name="S29P8" localSheetId="3">#REF!</definedName>
    <definedName name="S29P8">#REF!</definedName>
    <definedName name="S29P9" localSheetId="2">#REF!</definedName>
    <definedName name="S29P9" localSheetId="3">#REF!</definedName>
    <definedName name="S29P9">#REF!</definedName>
    <definedName name="S29R1" localSheetId="2">#REF!</definedName>
    <definedName name="S29R1" localSheetId="3">#REF!</definedName>
    <definedName name="S29R1">#REF!</definedName>
    <definedName name="S29R10" localSheetId="2">#REF!</definedName>
    <definedName name="S29R10" localSheetId="3">#REF!</definedName>
    <definedName name="S29R10">#REF!</definedName>
    <definedName name="S29R11" localSheetId="2">#REF!</definedName>
    <definedName name="S29R11" localSheetId="3">#REF!</definedName>
    <definedName name="S29R11">#REF!</definedName>
    <definedName name="S29R12" localSheetId="2">#REF!</definedName>
    <definedName name="S29R12" localSheetId="3">#REF!</definedName>
    <definedName name="S29R12">#REF!</definedName>
    <definedName name="S29R13" localSheetId="2">#REF!</definedName>
    <definedName name="S29R13" localSheetId="3">#REF!</definedName>
    <definedName name="S29R13">#REF!</definedName>
    <definedName name="S29R14" localSheetId="2">#REF!</definedName>
    <definedName name="S29R14" localSheetId="3">#REF!</definedName>
    <definedName name="S29R14">#REF!</definedName>
    <definedName name="S29R15" localSheetId="2">#REF!</definedName>
    <definedName name="S29R15" localSheetId="3">#REF!</definedName>
    <definedName name="S29R15">#REF!</definedName>
    <definedName name="S29R16" localSheetId="2">#REF!</definedName>
    <definedName name="S29R16" localSheetId="3">#REF!</definedName>
    <definedName name="S29R16">#REF!</definedName>
    <definedName name="S29R17" localSheetId="2">#REF!</definedName>
    <definedName name="S29R17" localSheetId="3">#REF!</definedName>
    <definedName name="S29R17">#REF!</definedName>
    <definedName name="S29R18" localSheetId="2">#REF!</definedName>
    <definedName name="S29R18" localSheetId="3">#REF!</definedName>
    <definedName name="S29R18">#REF!</definedName>
    <definedName name="S29R19" localSheetId="2">#REF!</definedName>
    <definedName name="S29R19" localSheetId="3">#REF!</definedName>
    <definedName name="S29R19">#REF!</definedName>
    <definedName name="S29R2" localSheetId="2">#REF!</definedName>
    <definedName name="S29R2" localSheetId="3">#REF!</definedName>
    <definedName name="S29R2">#REF!</definedName>
    <definedName name="S29R20" localSheetId="2">#REF!</definedName>
    <definedName name="S29R20" localSheetId="3">#REF!</definedName>
    <definedName name="S29R20">#REF!</definedName>
    <definedName name="S29R21" localSheetId="2">#REF!</definedName>
    <definedName name="S29R21" localSheetId="3">#REF!</definedName>
    <definedName name="S29R21">#REF!</definedName>
    <definedName name="S29R22" localSheetId="2">#REF!</definedName>
    <definedName name="S29R22" localSheetId="3">#REF!</definedName>
    <definedName name="S29R22">#REF!</definedName>
    <definedName name="S29R23" localSheetId="2">#REF!</definedName>
    <definedName name="S29R23" localSheetId="3">#REF!</definedName>
    <definedName name="S29R23">#REF!</definedName>
    <definedName name="S29R24" localSheetId="2">#REF!</definedName>
    <definedName name="S29R24" localSheetId="3">#REF!</definedName>
    <definedName name="S29R24">#REF!</definedName>
    <definedName name="S29R3" localSheetId="2">#REF!</definedName>
    <definedName name="S29R3" localSheetId="3">#REF!</definedName>
    <definedName name="S29R3">#REF!</definedName>
    <definedName name="S29R4" localSheetId="2">#REF!</definedName>
    <definedName name="S29R4" localSheetId="3">#REF!</definedName>
    <definedName name="S29R4">#REF!</definedName>
    <definedName name="S29R5" localSheetId="2">#REF!</definedName>
    <definedName name="S29R5" localSheetId="3">#REF!</definedName>
    <definedName name="S29R5">#REF!</definedName>
    <definedName name="S29R6" localSheetId="2">#REF!</definedName>
    <definedName name="S29R6" localSheetId="3">#REF!</definedName>
    <definedName name="S29R6">#REF!</definedName>
    <definedName name="S29R7" localSheetId="2">#REF!</definedName>
    <definedName name="S29R7" localSheetId="3">#REF!</definedName>
    <definedName name="S29R7">#REF!</definedName>
    <definedName name="S29R8" localSheetId="2">#REF!</definedName>
    <definedName name="S29R8" localSheetId="3">#REF!</definedName>
    <definedName name="S29R8">#REF!</definedName>
    <definedName name="S29R9" localSheetId="2">#REF!</definedName>
    <definedName name="S29R9" localSheetId="3">#REF!</definedName>
    <definedName name="S29R9">#REF!</definedName>
    <definedName name="S2P1" localSheetId="2">#REF!</definedName>
    <definedName name="S2P1" localSheetId="3">#REF!</definedName>
    <definedName name="S2P1">#REF!</definedName>
    <definedName name="S2P10" localSheetId="2">#REF!</definedName>
    <definedName name="S2P10" localSheetId="3">#REF!</definedName>
    <definedName name="S2P10">#REF!</definedName>
    <definedName name="S2P11" localSheetId="2">#REF!</definedName>
    <definedName name="S2P11" localSheetId="3">#REF!</definedName>
    <definedName name="S2P11">#REF!</definedName>
    <definedName name="S2P12" localSheetId="2">#REF!</definedName>
    <definedName name="S2P12" localSheetId="3">#REF!</definedName>
    <definedName name="S2P12">#REF!</definedName>
    <definedName name="S2P13" localSheetId="2">#REF!</definedName>
    <definedName name="S2P13" localSheetId="3">#REF!</definedName>
    <definedName name="S2P13">#REF!</definedName>
    <definedName name="S2P14" localSheetId="2">#REF!</definedName>
    <definedName name="S2P14" localSheetId="3">#REF!</definedName>
    <definedName name="S2P14">#REF!</definedName>
    <definedName name="S2P15" localSheetId="2">#REF!</definedName>
    <definedName name="S2P15" localSheetId="3">#REF!</definedName>
    <definedName name="S2P15">#REF!</definedName>
    <definedName name="S2P16" localSheetId="2">#REF!</definedName>
    <definedName name="S2P16" localSheetId="3">#REF!</definedName>
    <definedName name="S2P16">#REF!</definedName>
    <definedName name="S2P17" localSheetId="2">#REF!</definedName>
    <definedName name="S2P17" localSheetId="3">#REF!</definedName>
    <definedName name="S2P17">#REF!</definedName>
    <definedName name="S2P18" localSheetId="2">#REF!</definedName>
    <definedName name="S2P18" localSheetId="3">#REF!</definedName>
    <definedName name="S2P18">#REF!</definedName>
    <definedName name="S2P19" localSheetId="2">#REF!</definedName>
    <definedName name="S2P19" localSheetId="3">#REF!</definedName>
    <definedName name="S2P19">#REF!</definedName>
    <definedName name="S2P2" localSheetId="2">#REF!</definedName>
    <definedName name="S2P2" localSheetId="3">#REF!</definedName>
    <definedName name="S2P2">#REF!</definedName>
    <definedName name="S2P20" localSheetId="2">#REF!</definedName>
    <definedName name="S2P20" localSheetId="3">#REF!</definedName>
    <definedName name="S2P20">#REF!</definedName>
    <definedName name="S2P21" localSheetId="2">#REF!</definedName>
    <definedName name="S2P21" localSheetId="3">#REF!</definedName>
    <definedName name="S2P21">#REF!</definedName>
    <definedName name="S2P22" localSheetId="2">#REF!</definedName>
    <definedName name="S2P22" localSheetId="3">#REF!</definedName>
    <definedName name="S2P22">#REF!</definedName>
    <definedName name="S2P23" localSheetId="2">#REF!</definedName>
    <definedName name="S2P23" localSheetId="3">#REF!</definedName>
    <definedName name="S2P23">#REF!</definedName>
    <definedName name="S2P24" localSheetId="2">#REF!</definedName>
    <definedName name="S2P24" localSheetId="3">#REF!</definedName>
    <definedName name="S2P24">#REF!</definedName>
    <definedName name="S2P3" localSheetId="2">#REF!</definedName>
    <definedName name="S2P3" localSheetId="3">#REF!</definedName>
    <definedName name="S2P3">#REF!</definedName>
    <definedName name="S2P4" localSheetId="2">#REF!</definedName>
    <definedName name="S2P4" localSheetId="3">#REF!</definedName>
    <definedName name="S2P4">#REF!</definedName>
    <definedName name="S2P5" localSheetId="2">#REF!</definedName>
    <definedName name="S2P5" localSheetId="3">#REF!</definedName>
    <definedName name="S2P5">#REF!</definedName>
    <definedName name="S2P6" localSheetId="2">#REF!</definedName>
    <definedName name="S2P6" localSheetId="3">#REF!</definedName>
    <definedName name="S2P6">#REF!</definedName>
    <definedName name="S2P7" localSheetId="2">#REF!</definedName>
    <definedName name="S2P7" localSheetId="3">#REF!</definedName>
    <definedName name="S2P7">#REF!</definedName>
    <definedName name="S2P8" localSheetId="2">#REF!</definedName>
    <definedName name="S2P8" localSheetId="3">#REF!</definedName>
    <definedName name="S2P8">#REF!</definedName>
    <definedName name="S2P9" localSheetId="2">#REF!</definedName>
    <definedName name="S2P9" localSheetId="3">#REF!</definedName>
    <definedName name="S2P9">#REF!</definedName>
    <definedName name="S2PP4" localSheetId="2">#REF!</definedName>
    <definedName name="S2PP4" localSheetId="3">#REF!</definedName>
    <definedName name="S2PP4">#REF!</definedName>
    <definedName name="S2R1" localSheetId="2">#REF!</definedName>
    <definedName name="S2R1" localSheetId="3">#REF!</definedName>
    <definedName name="S2R1">#REF!</definedName>
    <definedName name="S2R10" localSheetId="2">#REF!</definedName>
    <definedName name="S2R10" localSheetId="3">#REF!</definedName>
    <definedName name="S2R10">#REF!</definedName>
    <definedName name="S2R11" localSheetId="2">#REF!</definedName>
    <definedName name="S2R11" localSheetId="3">#REF!</definedName>
    <definedName name="S2R11">#REF!</definedName>
    <definedName name="S2R12" localSheetId="2">#REF!</definedName>
    <definedName name="S2R12" localSheetId="3">#REF!</definedName>
    <definedName name="S2R12">#REF!</definedName>
    <definedName name="S2R13" localSheetId="2">#REF!</definedName>
    <definedName name="S2R13" localSheetId="3">#REF!</definedName>
    <definedName name="S2R13">#REF!</definedName>
    <definedName name="S2R14" localSheetId="2">#REF!</definedName>
    <definedName name="S2R14" localSheetId="3">#REF!</definedName>
    <definedName name="S2R14">#REF!</definedName>
    <definedName name="S2R15" localSheetId="2">#REF!</definedName>
    <definedName name="S2R15" localSheetId="3">#REF!</definedName>
    <definedName name="S2R15">#REF!</definedName>
    <definedName name="S2R16" localSheetId="2">#REF!</definedName>
    <definedName name="S2R16" localSheetId="3">#REF!</definedName>
    <definedName name="S2R16">#REF!</definedName>
    <definedName name="S2R17" localSheetId="2">#REF!</definedName>
    <definedName name="S2R17" localSheetId="3">#REF!</definedName>
    <definedName name="S2R17">#REF!</definedName>
    <definedName name="S2R18" localSheetId="2">#REF!</definedName>
    <definedName name="S2R18" localSheetId="3">#REF!</definedName>
    <definedName name="S2R18">#REF!</definedName>
    <definedName name="S2R19" localSheetId="2">#REF!</definedName>
    <definedName name="S2R19" localSheetId="3">#REF!</definedName>
    <definedName name="S2R19">#REF!</definedName>
    <definedName name="S2R2" localSheetId="2">#REF!</definedName>
    <definedName name="S2R2" localSheetId="3">#REF!</definedName>
    <definedName name="S2R2">#REF!</definedName>
    <definedName name="S2R20" localSheetId="2">#REF!</definedName>
    <definedName name="S2R20" localSheetId="3">#REF!</definedName>
    <definedName name="S2R20">#REF!</definedName>
    <definedName name="S2R21" localSheetId="2">#REF!</definedName>
    <definedName name="S2R21" localSheetId="3">#REF!</definedName>
    <definedName name="S2R21">#REF!</definedName>
    <definedName name="S2R22" localSheetId="2">#REF!</definedName>
    <definedName name="S2R22" localSheetId="3">#REF!</definedName>
    <definedName name="S2R22">#REF!</definedName>
    <definedName name="S2R23" localSheetId="2">#REF!</definedName>
    <definedName name="S2R23" localSheetId="3">#REF!</definedName>
    <definedName name="S2R23">#REF!</definedName>
    <definedName name="S2R24" localSheetId="2">#REF!</definedName>
    <definedName name="S2R24" localSheetId="3">#REF!</definedName>
    <definedName name="S2R24">#REF!</definedName>
    <definedName name="S2R3" localSheetId="2">#REF!</definedName>
    <definedName name="S2R3" localSheetId="3">#REF!</definedName>
    <definedName name="S2R3">#REF!</definedName>
    <definedName name="S2R4" localSheetId="2">#REF!</definedName>
    <definedName name="S2R4" localSheetId="3">#REF!</definedName>
    <definedName name="S2R4">#REF!</definedName>
    <definedName name="S2R5" localSheetId="2">#REF!</definedName>
    <definedName name="S2R5" localSheetId="3">#REF!</definedName>
    <definedName name="S2R5">#REF!</definedName>
    <definedName name="S2R6" localSheetId="2">#REF!</definedName>
    <definedName name="S2R6" localSheetId="3">#REF!</definedName>
    <definedName name="S2R6">#REF!</definedName>
    <definedName name="S2R7" localSheetId="2">#REF!</definedName>
    <definedName name="S2R7" localSheetId="3">#REF!</definedName>
    <definedName name="S2R7">#REF!</definedName>
    <definedName name="S2R8" localSheetId="2">#REF!</definedName>
    <definedName name="S2R8" localSheetId="3">#REF!</definedName>
    <definedName name="S2R8">#REF!</definedName>
    <definedName name="S2R9" localSheetId="2">#REF!</definedName>
    <definedName name="S2R9" localSheetId="3">#REF!</definedName>
    <definedName name="S2R9">#REF!</definedName>
    <definedName name="S30P1" localSheetId="2">#REF!</definedName>
    <definedName name="S30P1" localSheetId="3">#REF!</definedName>
    <definedName name="S30P1">#REF!</definedName>
    <definedName name="S30P10" localSheetId="2">#REF!</definedName>
    <definedName name="S30P10" localSheetId="3">#REF!</definedName>
    <definedName name="S30P10">#REF!</definedName>
    <definedName name="S30P11" localSheetId="2">#REF!</definedName>
    <definedName name="S30P11" localSheetId="3">#REF!</definedName>
    <definedName name="S30P11">#REF!</definedName>
    <definedName name="S30P12" localSheetId="2">#REF!</definedName>
    <definedName name="S30P12" localSheetId="3">#REF!</definedName>
    <definedName name="S30P12">#REF!</definedName>
    <definedName name="S30P13" localSheetId="2">#REF!</definedName>
    <definedName name="S30P13" localSheetId="3">#REF!</definedName>
    <definedName name="S30P13">#REF!</definedName>
    <definedName name="S30P14" localSheetId="2">#REF!</definedName>
    <definedName name="S30P14" localSheetId="3">#REF!</definedName>
    <definedName name="S30P14">#REF!</definedName>
    <definedName name="S30P15" localSheetId="2">#REF!</definedName>
    <definedName name="S30P15" localSheetId="3">#REF!</definedName>
    <definedName name="S30P15">#REF!</definedName>
    <definedName name="S30P16" localSheetId="2">#REF!</definedName>
    <definedName name="S30P16" localSheetId="3">#REF!</definedName>
    <definedName name="S30P16">#REF!</definedName>
    <definedName name="S30P17" localSheetId="2">#REF!</definedName>
    <definedName name="S30P17" localSheetId="3">#REF!</definedName>
    <definedName name="S30P17">#REF!</definedName>
    <definedName name="S30P18" localSheetId="2">#REF!</definedName>
    <definedName name="S30P18" localSheetId="3">#REF!</definedName>
    <definedName name="S30P18">#REF!</definedName>
    <definedName name="S30P19" localSheetId="2">#REF!</definedName>
    <definedName name="S30P19" localSheetId="3">#REF!</definedName>
    <definedName name="S30P19">#REF!</definedName>
    <definedName name="S30P2" localSheetId="2">#REF!</definedName>
    <definedName name="S30P2" localSheetId="3">#REF!</definedName>
    <definedName name="S30P2">#REF!</definedName>
    <definedName name="S30P20" localSheetId="2">#REF!</definedName>
    <definedName name="S30P20" localSheetId="3">#REF!</definedName>
    <definedName name="S30P20">#REF!</definedName>
    <definedName name="S30P21" localSheetId="2">#REF!</definedName>
    <definedName name="S30P21" localSheetId="3">#REF!</definedName>
    <definedName name="S30P21">#REF!</definedName>
    <definedName name="S30P22" localSheetId="2">#REF!</definedName>
    <definedName name="S30P22" localSheetId="3">#REF!</definedName>
    <definedName name="S30P22">#REF!</definedName>
    <definedName name="S30P23" localSheetId="2">#REF!</definedName>
    <definedName name="S30P23" localSheetId="3">#REF!</definedName>
    <definedName name="S30P23">#REF!</definedName>
    <definedName name="S30P24" localSheetId="2">#REF!</definedName>
    <definedName name="S30P24" localSheetId="3">#REF!</definedName>
    <definedName name="S30P24">#REF!</definedName>
    <definedName name="S30P3" localSheetId="2">#REF!</definedName>
    <definedName name="S30P3" localSheetId="3">#REF!</definedName>
    <definedName name="S30P3">#REF!</definedName>
    <definedName name="S30P4" localSheetId="2">#REF!</definedName>
    <definedName name="S30P4" localSheetId="3">#REF!</definedName>
    <definedName name="S30P4">#REF!</definedName>
    <definedName name="S30P5" localSheetId="2">#REF!</definedName>
    <definedName name="S30P5" localSheetId="3">#REF!</definedName>
    <definedName name="S30P5">#REF!</definedName>
    <definedName name="S30P6" localSheetId="2">#REF!</definedName>
    <definedName name="S30P6" localSheetId="3">#REF!</definedName>
    <definedName name="S30P6">#REF!</definedName>
    <definedName name="S30P7" localSheetId="2">#REF!</definedName>
    <definedName name="S30P7" localSheetId="3">#REF!</definedName>
    <definedName name="S30P7">#REF!</definedName>
    <definedName name="S30P8" localSheetId="2">#REF!</definedName>
    <definedName name="S30P8" localSheetId="3">#REF!</definedName>
    <definedName name="S30P8">#REF!</definedName>
    <definedName name="S30P9" localSheetId="2">#REF!</definedName>
    <definedName name="S30P9" localSheetId="3">#REF!</definedName>
    <definedName name="S30P9">#REF!</definedName>
    <definedName name="S30R1" localSheetId="2">#REF!</definedName>
    <definedName name="S30R1" localSheetId="3">#REF!</definedName>
    <definedName name="S30R1">#REF!</definedName>
    <definedName name="S30R10" localSheetId="2">#REF!</definedName>
    <definedName name="S30R10" localSheetId="3">#REF!</definedName>
    <definedName name="S30R10">#REF!</definedName>
    <definedName name="S30R11" localSheetId="2">#REF!</definedName>
    <definedName name="S30R11" localSheetId="3">#REF!</definedName>
    <definedName name="S30R11">#REF!</definedName>
    <definedName name="S30R12" localSheetId="2">#REF!</definedName>
    <definedName name="S30R12" localSheetId="3">#REF!</definedName>
    <definedName name="S30R12">#REF!</definedName>
    <definedName name="S30R13" localSheetId="2">#REF!</definedName>
    <definedName name="S30R13" localSheetId="3">#REF!</definedName>
    <definedName name="S30R13">#REF!</definedName>
    <definedName name="S30R14" localSheetId="2">#REF!</definedName>
    <definedName name="S30R14" localSheetId="3">#REF!</definedName>
    <definedName name="S30R14">#REF!</definedName>
    <definedName name="S30R15" localSheetId="2">#REF!</definedName>
    <definedName name="S30R15" localSheetId="3">#REF!</definedName>
    <definedName name="S30R15">#REF!</definedName>
    <definedName name="S30R16" localSheetId="2">#REF!</definedName>
    <definedName name="S30R16" localSheetId="3">#REF!</definedName>
    <definedName name="S30R16">#REF!</definedName>
    <definedName name="S30R17" localSheetId="2">#REF!</definedName>
    <definedName name="S30R17" localSheetId="3">#REF!</definedName>
    <definedName name="S30R17">#REF!</definedName>
    <definedName name="S30R18" localSheetId="2">#REF!</definedName>
    <definedName name="S30R18" localSheetId="3">#REF!</definedName>
    <definedName name="S30R18">#REF!</definedName>
    <definedName name="S30R19" localSheetId="2">#REF!</definedName>
    <definedName name="S30R19" localSheetId="3">#REF!</definedName>
    <definedName name="S30R19">#REF!</definedName>
    <definedName name="S30R2" localSheetId="2">#REF!</definedName>
    <definedName name="S30R2" localSheetId="3">#REF!</definedName>
    <definedName name="S30R2">#REF!</definedName>
    <definedName name="S30R20" localSheetId="2">#REF!</definedName>
    <definedName name="S30R20" localSheetId="3">#REF!</definedName>
    <definedName name="S30R20">#REF!</definedName>
    <definedName name="S30R21" localSheetId="2">#REF!</definedName>
    <definedName name="S30R21" localSheetId="3">#REF!</definedName>
    <definedName name="S30R21">#REF!</definedName>
    <definedName name="S30R22" localSheetId="2">#REF!</definedName>
    <definedName name="S30R22" localSheetId="3">#REF!</definedName>
    <definedName name="S30R22">#REF!</definedName>
    <definedName name="S30R23" localSheetId="2">#REF!</definedName>
    <definedName name="S30R23" localSheetId="3">#REF!</definedName>
    <definedName name="S30R23">#REF!</definedName>
    <definedName name="S30R24" localSheetId="2">#REF!</definedName>
    <definedName name="S30R24" localSheetId="3">#REF!</definedName>
    <definedName name="S30R24">#REF!</definedName>
    <definedName name="S30R3" localSheetId="2">#REF!</definedName>
    <definedName name="S30R3" localSheetId="3">#REF!</definedName>
    <definedName name="S30R3">#REF!</definedName>
    <definedName name="S30R4" localSheetId="2">#REF!</definedName>
    <definedName name="S30R4" localSheetId="3">#REF!</definedName>
    <definedName name="S30R4">#REF!</definedName>
    <definedName name="S30R5" localSheetId="2">#REF!</definedName>
    <definedName name="S30R5" localSheetId="3">#REF!</definedName>
    <definedName name="S30R5">#REF!</definedName>
    <definedName name="S30R6" localSheetId="2">#REF!</definedName>
    <definedName name="S30R6" localSheetId="3">#REF!</definedName>
    <definedName name="S30R6">#REF!</definedName>
    <definedName name="S30R7" localSheetId="2">#REF!</definedName>
    <definedName name="S30R7" localSheetId="3">#REF!</definedName>
    <definedName name="S30R7">#REF!</definedName>
    <definedName name="S30R8" localSheetId="2">#REF!</definedName>
    <definedName name="S30R8" localSheetId="3">#REF!</definedName>
    <definedName name="S30R8">#REF!</definedName>
    <definedName name="S30R9" localSheetId="2">#REF!</definedName>
    <definedName name="S30R9" localSheetId="3">#REF!</definedName>
    <definedName name="S30R9">#REF!</definedName>
    <definedName name="S31P1" localSheetId="2">#REF!</definedName>
    <definedName name="S31P1" localSheetId="3">#REF!</definedName>
    <definedName name="S31P1">#REF!</definedName>
    <definedName name="S31P10" localSheetId="2">#REF!</definedName>
    <definedName name="S31P10" localSheetId="3">#REF!</definedName>
    <definedName name="S31P10">#REF!</definedName>
    <definedName name="S31P11" localSheetId="2">#REF!</definedName>
    <definedName name="S31P11" localSheetId="3">#REF!</definedName>
    <definedName name="S31P11">#REF!</definedName>
    <definedName name="S31P12" localSheetId="2">#REF!</definedName>
    <definedName name="S31P12" localSheetId="3">#REF!</definedName>
    <definedName name="S31P12">#REF!</definedName>
    <definedName name="S31P13" localSheetId="2">#REF!</definedName>
    <definedName name="S31P13" localSheetId="3">#REF!</definedName>
    <definedName name="S31P13">#REF!</definedName>
    <definedName name="S31P14" localSheetId="2">#REF!</definedName>
    <definedName name="S31P14" localSheetId="3">#REF!</definedName>
    <definedName name="S31P14">#REF!</definedName>
    <definedName name="S31P15" localSheetId="2">#REF!</definedName>
    <definedName name="S31P15" localSheetId="3">#REF!</definedName>
    <definedName name="S31P15">#REF!</definedName>
    <definedName name="S31P16" localSheetId="2">#REF!</definedName>
    <definedName name="S31P16" localSheetId="3">#REF!</definedName>
    <definedName name="S31P16">#REF!</definedName>
    <definedName name="S31P17" localSheetId="2">#REF!</definedName>
    <definedName name="S31P17" localSheetId="3">#REF!</definedName>
    <definedName name="S31P17">#REF!</definedName>
    <definedName name="S31P18" localSheetId="2">#REF!</definedName>
    <definedName name="S31P18" localSheetId="3">#REF!</definedName>
    <definedName name="S31P18">#REF!</definedName>
    <definedName name="S31P19" localSheetId="2">#REF!</definedName>
    <definedName name="S31P19" localSheetId="3">#REF!</definedName>
    <definedName name="S31P19">#REF!</definedName>
    <definedName name="S31P2" localSheetId="2">#REF!</definedName>
    <definedName name="S31P2" localSheetId="3">#REF!</definedName>
    <definedName name="S31P2">#REF!</definedName>
    <definedName name="S31P20" localSheetId="2">#REF!</definedName>
    <definedName name="S31P20" localSheetId="3">#REF!</definedName>
    <definedName name="S31P20">#REF!</definedName>
    <definedName name="S31P21" localSheetId="2">#REF!</definedName>
    <definedName name="S31P21" localSheetId="3">#REF!</definedName>
    <definedName name="S31P21">#REF!</definedName>
    <definedName name="S31P22" localSheetId="2">#REF!</definedName>
    <definedName name="S31P22" localSheetId="3">#REF!</definedName>
    <definedName name="S31P22">#REF!</definedName>
    <definedName name="S31P23" localSheetId="2">#REF!</definedName>
    <definedName name="S31P23" localSheetId="3">#REF!</definedName>
    <definedName name="S31P23">#REF!</definedName>
    <definedName name="S31P24" localSheetId="2">#REF!</definedName>
    <definedName name="S31P24" localSheetId="3">#REF!</definedName>
    <definedName name="S31P24">#REF!</definedName>
    <definedName name="S31P3" localSheetId="2">#REF!</definedName>
    <definedName name="S31P3" localSheetId="3">#REF!</definedName>
    <definedName name="S31P3">#REF!</definedName>
    <definedName name="S31P4" localSheetId="2">#REF!</definedName>
    <definedName name="S31P4" localSheetId="3">#REF!</definedName>
    <definedName name="S31P4">#REF!</definedName>
    <definedName name="S31P5" localSheetId="2">#REF!</definedName>
    <definedName name="S31P5" localSheetId="3">#REF!</definedName>
    <definedName name="S31P5">#REF!</definedName>
    <definedName name="S31P6" localSheetId="2">#REF!</definedName>
    <definedName name="S31P6" localSheetId="3">#REF!</definedName>
    <definedName name="S31P6">#REF!</definedName>
    <definedName name="S31P7" localSheetId="2">#REF!</definedName>
    <definedName name="S31P7" localSheetId="3">#REF!</definedName>
    <definedName name="S31P7">#REF!</definedName>
    <definedName name="S31P8" localSheetId="2">#REF!</definedName>
    <definedName name="S31P8" localSheetId="3">#REF!</definedName>
    <definedName name="S31P8">#REF!</definedName>
    <definedName name="S31P9" localSheetId="2">#REF!</definedName>
    <definedName name="S31P9" localSheetId="3">#REF!</definedName>
    <definedName name="S31P9">#REF!</definedName>
    <definedName name="S31R1" localSheetId="2">#REF!</definedName>
    <definedName name="S31R1" localSheetId="3">#REF!</definedName>
    <definedName name="S31R1">#REF!</definedName>
    <definedName name="S31R10" localSheetId="2">#REF!</definedName>
    <definedName name="S31R10" localSheetId="3">#REF!</definedName>
    <definedName name="S31R10">#REF!</definedName>
    <definedName name="S31R11" localSheetId="2">#REF!</definedName>
    <definedName name="S31R11" localSheetId="3">#REF!</definedName>
    <definedName name="S31R11">#REF!</definedName>
    <definedName name="S31R12" localSheetId="2">#REF!</definedName>
    <definedName name="S31R12" localSheetId="3">#REF!</definedName>
    <definedName name="S31R12">#REF!</definedName>
    <definedName name="S31R13" localSheetId="2">#REF!</definedName>
    <definedName name="S31R13" localSheetId="3">#REF!</definedName>
    <definedName name="S31R13">#REF!</definedName>
    <definedName name="S31R14" localSheetId="2">#REF!</definedName>
    <definedName name="S31R14" localSheetId="3">#REF!</definedName>
    <definedName name="S31R14">#REF!</definedName>
    <definedName name="S31R15" localSheetId="2">#REF!</definedName>
    <definedName name="S31R15" localSheetId="3">#REF!</definedName>
    <definedName name="S31R15">#REF!</definedName>
    <definedName name="S31R16" localSheetId="2">#REF!</definedName>
    <definedName name="S31R16" localSheetId="3">#REF!</definedName>
    <definedName name="S31R16">#REF!</definedName>
    <definedName name="S31R17" localSheetId="2">#REF!</definedName>
    <definedName name="S31R17" localSheetId="3">#REF!</definedName>
    <definedName name="S31R17">#REF!</definedName>
    <definedName name="S31R18" localSheetId="2">#REF!</definedName>
    <definedName name="S31R18" localSheetId="3">#REF!</definedName>
    <definedName name="S31R18">#REF!</definedName>
    <definedName name="S31R19" localSheetId="2">#REF!</definedName>
    <definedName name="S31R19" localSheetId="3">#REF!</definedName>
    <definedName name="S31R19">#REF!</definedName>
    <definedName name="S31R2" localSheetId="2">#REF!</definedName>
    <definedName name="S31R2" localSheetId="3">#REF!</definedName>
    <definedName name="S31R2">#REF!</definedName>
    <definedName name="S31R20" localSheetId="2">#REF!</definedName>
    <definedName name="S31R20" localSheetId="3">#REF!</definedName>
    <definedName name="S31R20">#REF!</definedName>
    <definedName name="S31R21" localSheetId="2">#REF!</definedName>
    <definedName name="S31R21" localSheetId="3">#REF!</definedName>
    <definedName name="S31R21">#REF!</definedName>
    <definedName name="S31R22" localSheetId="2">#REF!</definedName>
    <definedName name="S31R22" localSheetId="3">#REF!</definedName>
    <definedName name="S31R22">#REF!</definedName>
    <definedName name="S31R23" localSheetId="2">#REF!</definedName>
    <definedName name="S31R23" localSheetId="3">#REF!</definedName>
    <definedName name="S31R23">#REF!</definedName>
    <definedName name="S31R24" localSheetId="2">#REF!</definedName>
    <definedName name="S31R24" localSheetId="3">#REF!</definedName>
    <definedName name="S31R24">#REF!</definedName>
    <definedName name="S31R3" localSheetId="2">#REF!</definedName>
    <definedName name="S31R3" localSheetId="3">#REF!</definedName>
    <definedName name="S31R3">#REF!</definedName>
    <definedName name="S31R4" localSheetId="2">#REF!</definedName>
    <definedName name="S31R4" localSheetId="3">#REF!</definedName>
    <definedName name="S31R4">#REF!</definedName>
    <definedName name="S31R5" localSheetId="2">#REF!</definedName>
    <definedName name="S31R5" localSheetId="3">#REF!</definedName>
    <definedName name="S31R5">#REF!</definedName>
    <definedName name="S31R6" localSheetId="2">#REF!</definedName>
    <definedName name="S31R6" localSheetId="3">#REF!</definedName>
    <definedName name="S31R6">#REF!</definedName>
    <definedName name="S31R7" localSheetId="2">#REF!</definedName>
    <definedName name="S31R7" localSheetId="3">#REF!</definedName>
    <definedName name="S31R7">#REF!</definedName>
    <definedName name="S31R8" localSheetId="2">#REF!</definedName>
    <definedName name="S31R8" localSheetId="3">#REF!</definedName>
    <definedName name="S31R8">#REF!</definedName>
    <definedName name="S31R9" localSheetId="2">#REF!</definedName>
    <definedName name="S31R9" localSheetId="3">#REF!</definedName>
    <definedName name="S31R9">#REF!</definedName>
    <definedName name="S32P1" localSheetId="2">#REF!</definedName>
    <definedName name="S32P1" localSheetId="3">#REF!</definedName>
    <definedName name="S32P1">#REF!</definedName>
    <definedName name="S32P10" localSheetId="2">#REF!</definedName>
    <definedName name="S32P10" localSheetId="3">#REF!</definedName>
    <definedName name="S32P10">#REF!</definedName>
    <definedName name="S32P11" localSheetId="2">#REF!</definedName>
    <definedName name="S32P11" localSheetId="3">#REF!</definedName>
    <definedName name="S32P11">#REF!</definedName>
    <definedName name="S32P12" localSheetId="2">#REF!</definedName>
    <definedName name="S32P12" localSheetId="3">#REF!</definedName>
    <definedName name="S32P12">#REF!</definedName>
    <definedName name="S32P13" localSheetId="2">#REF!</definedName>
    <definedName name="S32P13" localSheetId="3">#REF!</definedName>
    <definedName name="S32P13">#REF!</definedName>
    <definedName name="S32P14" localSheetId="2">#REF!</definedName>
    <definedName name="S32P14" localSheetId="3">#REF!</definedName>
    <definedName name="S32P14">#REF!</definedName>
    <definedName name="S32P15" localSheetId="2">#REF!</definedName>
    <definedName name="S32P15" localSheetId="3">#REF!</definedName>
    <definedName name="S32P15">#REF!</definedName>
    <definedName name="S32P16" localSheetId="2">#REF!</definedName>
    <definedName name="S32P16" localSheetId="3">#REF!</definedName>
    <definedName name="S32P16">#REF!</definedName>
    <definedName name="S32P17" localSheetId="2">#REF!</definedName>
    <definedName name="S32P17" localSheetId="3">#REF!</definedName>
    <definedName name="S32P17">#REF!</definedName>
    <definedName name="S32P18" localSheetId="2">#REF!</definedName>
    <definedName name="S32P18" localSheetId="3">#REF!</definedName>
    <definedName name="S32P18">#REF!</definedName>
    <definedName name="S32P19" localSheetId="2">#REF!</definedName>
    <definedName name="S32P19" localSheetId="3">#REF!</definedName>
    <definedName name="S32P19">#REF!</definedName>
    <definedName name="S32P2" localSheetId="2">#REF!</definedName>
    <definedName name="S32P2" localSheetId="3">#REF!</definedName>
    <definedName name="S32P2">#REF!</definedName>
    <definedName name="S32P20" localSheetId="2">#REF!</definedName>
    <definedName name="S32P20" localSheetId="3">#REF!</definedName>
    <definedName name="S32P20">#REF!</definedName>
    <definedName name="S32P21" localSheetId="2">#REF!</definedName>
    <definedName name="S32P21" localSheetId="3">#REF!</definedName>
    <definedName name="S32P21">#REF!</definedName>
    <definedName name="S32P22" localSheetId="2">#REF!</definedName>
    <definedName name="S32P22" localSheetId="3">#REF!</definedName>
    <definedName name="S32P22">#REF!</definedName>
    <definedName name="S32P23" localSheetId="2">#REF!</definedName>
    <definedName name="S32P23" localSheetId="3">#REF!</definedName>
    <definedName name="S32P23">#REF!</definedName>
    <definedName name="S32P24" localSheetId="2">#REF!</definedName>
    <definedName name="S32P24" localSheetId="3">#REF!</definedName>
    <definedName name="S32P24">#REF!</definedName>
    <definedName name="S32P3" localSheetId="2">#REF!</definedName>
    <definedName name="S32P3" localSheetId="3">#REF!</definedName>
    <definedName name="S32P3">#REF!</definedName>
    <definedName name="S32P4" localSheetId="2">#REF!</definedName>
    <definedName name="S32P4" localSheetId="3">#REF!</definedName>
    <definedName name="S32P4">#REF!</definedName>
    <definedName name="S32P5" localSheetId="2">#REF!</definedName>
    <definedName name="S32P5" localSheetId="3">#REF!</definedName>
    <definedName name="S32P5">#REF!</definedName>
    <definedName name="S32P6" localSheetId="2">#REF!</definedName>
    <definedName name="S32P6" localSheetId="3">#REF!</definedName>
    <definedName name="S32P6">#REF!</definedName>
    <definedName name="S32P7" localSheetId="2">#REF!</definedName>
    <definedName name="S32P7" localSheetId="3">#REF!</definedName>
    <definedName name="S32P7">#REF!</definedName>
    <definedName name="S32P8" localSheetId="2">#REF!</definedName>
    <definedName name="S32P8" localSheetId="3">#REF!</definedName>
    <definedName name="S32P8">#REF!</definedName>
    <definedName name="S32P9" localSheetId="2">#REF!</definedName>
    <definedName name="S32P9" localSheetId="3">#REF!</definedName>
    <definedName name="S32P9">#REF!</definedName>
    <definedName name="S32R1" localSheetId="2">#REF!</definedName>
    <definedName name="S32R1" localSheetId="3">#REF!</definedName>
    <definedName name="S32R1">#REF!</definedName>
    <definedName name="S32R10" localSheetId="2">#REF!</definedName>
    <definedName name="S32R10" localSheetId="3">#REF!</definedName>
    <definedName name="S32R10">#REF!</definedName>
    <definedName name="S32R11" localSheetId="2">#REF!</definedName>
    <definedName name="S32R11" localSheetId="3">#REF!</definedName>
    <definedName name="S32R11">#REF!</definedName>
    <definedName name="S32R12" localSheetId="2">#REF!</definedName>
    <definedName name="S32R12" localSheetId="3">#REF!</definedName>
    <definedName name="S32R12">#REF!</definedName>
    <definedName name="S32R13" localSheetId="2">#REF!</definedName>
    <definedName name="S32R13" localSheetId="3">#REF!</definedName>
    <definedName name="S32R13">#REF!</definedName>
    <definedName name="S32R14" localSheetId="2">#REF!</definedName>
    <definedName name="S32R14" localSheetId="3">#REF!</definedName>
    <definedName name="S32R14">#REF!</definedName>
    <definedName name="S32R15" localSheetId="2">#REF!</definedName>
    <definedName name="S32R15" localSheetId="3">#REF!</definedName>
    <definedName name="S32R15">#REF!</definedName>
    <definedName name="S32R16" localSheetId="2">#REF!</definedName>
    <definedName name="S32R16" localSheetId="3">#REF!</definedName>
    <definedName name="S32R16">#REF!</definedName>
    <definedName name="S32R17" localSheetId="2">#REF!</definedName>
    <definedName name="S32R17" localSheetId="3">#REF!</definedName>
    <definedName name="S32R17">#REF!</definedName>
    <definedName name="S32R18" localSheetId="2">#REF!</definedName>
    <definedName name="S32R18" localSheetId="3">#REF!</definedName>
    <definedName name="S32R18">#REF!</definedName>
    <definedName name="S32R19" localSheetId="2">#REF!</definedName>
    <definedName name="S32R19" localSheetId="3">#REF!</definedName>
    <definedName name="S32R19">#REF!</definedName>
    <definedName name="S32R2" localSheetId="2">#REF!</definedName>
    <definedName name="S32R2" localSheetId="3">#REF!</definedName>
    <definedName name="S32R2">#REF!</definedName>
    <definedName name="S32R20" localSheetId="2">#REF!</definedName>
    <definedName name="S32R20" localSheetId="3">#REF!</definedName>
    <definedName name="S32R20">#REF!</definedName>
    <definedName name="S32R21" localSheetId="2">#REF!</definedName>
    <definedName name="S32R21" localSheetId="3">#REF!</definedName>
    <definedName name="S32R21">#REF!</definedName>
    <definedName name="S32R22" localSheetId="2">#REF!</definedName>
    <definedName name="S32R22" localSheetId="3">#REF!</definedName>
    <definedName name="S32R22">#REF!</definedName>
    <definedName name="S32R23" localSheetId="2">#REF!</definedName>
    <definedName name="S32R23" localSheetId="3">#REF!</definedName>
    <definedName name="S32R23">#REF!</definedName>
    <definedName name="S32R24" localSheetId="2">#REF!</definedName>
    <definedName name="S32R24" localSheetId="3">#REF!</definedName>
    <definedName name="S32R24">#REF!</definedName>
    <definedName name="S32R3" localSheetId="2">#REF!</definedName>
    <definedName name="S32R3" localSheetId="3">#REF!</definedName>
    <definedName name="S32R3">#REF!</definedName>
    <definedName name="S32R4" localSheetId="2">#REF!</definedName>
    <definedName name="S32R4" localSheetId="3">#REF!</definedName>
    <definedName name="S32R4">#REF!</definedName>
    <definedName name="S32R5" localSheetId="2">#REF!</definedName>
    <definedName name="S32R5" localSheetId="3">#REF!</definedName>
    <definedName name="S32R5">#REF!</definedName>
    <definedName name="S32R6" localSheetId="2">#REF!</definedName>
    <definedName name="S32R6" localSheetId="3">#REF!</definedName>
    <definedName name="S32R6">#REF!</definedName>
    <definedName name="S32R7" localSheetId="2">#REF!</definedName>
    <definedName name="S32R7" localSheetId="3">#REF!</definedName>
    <definedName name="S32R7">#REF!</definedName>
    <definedName name="S32R8" localSheetId="2">#REF!</definedName>
    <definedName name="S32R8" localSheetId="3">#REF!</definedName>
    <definedName name="S32R8">#REF!</definedName>
    <definedName name="S32R9" localSheetId="2">#REF!</definedName>
    <definedName name="S32R9" localSheetId="3">#REF!</definedName>
    <definedName name="S32R9">#REF!</definedName>
    <definedName name="S33P1" localSheetId="2">#REF!</definedName>
    <definedName name="S33P1" localSheetId="3">#REF!</definedName>
    <definedName name="S33P1">#REF!</definedName>
    <definedName name="S33P10" localSheetId="2">#REF!</definedName>
    <definedName name="S33P10" localSheetId="3">#REF!</definedName>
    <definedName name="S33P10">#REF!</definedName>
    <definedName name="S33P11" localSheetId="2">#REF!</definedName>
    <definedName name="S33P11" localSheetId="3">#REF!</definedName>
    <definedName name="S33P11">#REF!</definedName>
    <definedName name="S33P12" localSheetId="2">#REF!</definedName>
    <definedName name="S33P12" localSheetId="3">#REF!</definedName>
    <definedName name="S33P12">#REF!</definedName>
    <definedName name="S33P13" localSheetId="2">#REF!</definedName>
    <definedName name="S33P13" localSheetId="3">#REF!</definedName>
    <definedName name="S33P13">#REF!</definedName>
    <definedName name="S33P14" localSheetId="2">#REF!</definedName>
    <definedName name="S33P14" localSheetId="3">#REF!</definedName>
    <definedName name="S33P14">#REF!</definedName>
    <definedName name="S33P15" localSheetId="2">#REF!</definedName>
    <definedName name="S33P15" localSheetId="3">#REF!</definedName>
    <definedName name="S33P15">#REF!</definedName>
    <definedName name="S33P16" localSheetId="2">#REF!</definedName>
    <definedName name="S33P16" localSheetId="3">#REF!</definedName>
    <definedName name="S33P16">#REF!</definedName>
    <definedName name="S33P17" localSheetId="2">#REF!</definedName>
    <definedName name="S33P17" localSheetId="3">#REF!</definedName>
    <definedName name="S33P17">#REF!</definedName>
    <definedName name="S33P18" localSheetId="2">#REF!</definedName>
    <definedName name="S33P18" localSheetId="3">#REF!</definedName>
    <definedName name="S33P18">#REF!</definedName>
    <definedName name="S33P19" localSheetId="2">#REF!</definedName>
    <definedName name="S33P19" localSheetId="3">#REF!</definedName>
    <definedName name="S33P19">#REF!</definedName>
    <definedName name="S33P2" localSheetId="2">#REF!</definedName>
    <definedName name="S33P2" localSheetId="3">#REF!</definedName>
    <definedName name="S33P2">#REF!</definedName>
    <definedName name="S33P20" localSheetId="2">#REF!</definedName>
    <definedName name="S33P20" localSheetId="3">#REF!</definedName>
    <definedName name="S33P20">#REF!</definedName>
    <definedName name="S33P21" localSheetId="2">#REF!</definedName>
    <definedName name="S33P21" localSheetId="3">#REF!</definedName>
    <definedName name="S33P21">#REF!</definedName>
    <definedName name="S33P22" localSheetId="2">#REF!</definedName>
    <definedName name="S33P22" localSheetId="3">#REF!</definedName>
    <definedName name="S33P22">#REF!</definedName>
    <definedName name="S33P23" localSheetId="2">#REF!</definedName>
    <definedName name="S33P23" localSheetId="3">#REF!</definedName>
    <definedName name="S33P23">#REF!</definedName>
    <definedName name="S33P24" localSheetId="2">#REF!</definedName>
    <definedName name="S33P24" localSheetId="3">#REF!</definedName>
    <definedName name="S33P24">#REF!</definedName>
    <definedName name="S33P3" localSheetId="2">#REF!</definedName>
    <definedName name="S33P3" localSheetId="3">#REF!</definedName>
    <definedName name="S33P3">#REF!</definedName>
    <definedName name="S33P4" localSheetId="2">#REF!</definedName>
    <definedName name="S33P4" localSheetId="3">#REF!</definedName>
    <definedName name="S33P4">#REF!</definedName>
    <definedName name="S33P5" localSheetId="2">#REF!</definedName>
    <definedName name="S33P5" localSheetId="3">#REF!</definedName>
    <definedName name="S33P5">#REF!</definedName>
    <definedName name="S33P6" localSheetId="2">#REF!</definedName>
    <definedName name="S33P6" localSheetId="3">#REF!</definedName>
    <definedName name="S33P6">#REF!</definedName>
    <definedName name="S33P7" localSheetId="2">#REF!</definedName>
    <definedName name="S33P7" localSheetId="3">#REF!</definedName>
    <definedName name="S33P7">#REF!</definedName>
    <definedName name="S33P8" localSheetId="2">#REF!</definedName>
    <definedName name="S33P8" localSheetId="3">#REF!</definedName>
    <definedName name="S33P8">#REF!</definedName>
    <definedName name="S33P9" localSheetId="2">#REF!</definedName>
    <definedName name="S33P9" localSheetId="3">#REF!</definedName>
    <definedName name="S33P9">#REF!</definedName>
    <definedName name="S33R1" localSheetId="2">#REF!</definedName>
    <definedName name="S33R1" localSheetId="3">#REF!</definedName>
    <definedName name="S33R1">#REF!</definedName>
    <definedName name="S33R10" localSheetId="2">#REF!</definedName>
    <definedName name="S33R10" localSheetId="3">#REF!</definedName>
    <definedName name="S33R10">#REF!</definedName>
    <definedName name="S33R11" localSheetId="2">#REF!</definedName>
    <definedName name="S33R11" localSheetId="3">#REF!</definedName>
    <definedName name="S33R11">#REF!</definedName>
    <definedName name="S33R12" localSheetId="2">#REF!</definedName>
    <definedName name="S33R12" localSheetId="3">#REF!</definedName>
    <definedName name="S33R12">#REF!</definedName>
    <definedName name="S33R13" localSheetId="2">#REF!</definedName>
    <definedName name="S33R13" localSheetId="3">#REF!</definedName>
    <definedName name="S33R13">#REF!</definedName>
    <definedName name="S33R14" localSheetId="2">#REF!</definedName>
    <definedName name="S33R14" localSheetId="3">#REF!</definedName>
    <definedName name="S33R14">#REF!</definedName>
    <definedName name="S33R15" localSheetId="2">#REF!</definedName>
    <definedName name="S33R15" localSheetId="3">#REF!</definedName>
    <definedName name="S33R15">#REF!</definedName>
    <definedName name="S33R16" localSheetId="2">#REF!</definedName>
    <definedName name="S33R16" localSheetId="3">#REF!</definedName>
    <definedName name="S33R16">#REF!</definedName>
    <definedName name="S33R17" localSheetId="2">#REF!</definedName>
    <definedName name="S33R17" localSheetId="3">#REF!</definedName>
    <definedName name="S33R17">#REF!</definedName>
    <definedName name="S33R18" localSheetId="2">#REF!</definedName>
    <definedName name="S33R18" localSheetId="3">#REF!</definedName>
    <definedName name="S33R18">#REF!</definedName>
    <definedName name="S33R19" localSheetId="2">#REF!</definedName>
    <definedName name="S33R19" localSheetId="3">#REF!</definedName>
    <definedName name="S33R19">#REF!</definedName>
    <definedName name="S33R2" localSheetId="2">#REF!</definedName>
    <definedName name="S33R2" localSheetId="3">#REF!</definedName>
    <definedName name="S33R2">#REF!</definedName>
    <definedName name="S33R20" localSheetId="2">#REF!</definedName>
    <definedName name="S33R20" localSheetId="3">#REF!</definedName>
    <definedName name="S33R20">#REF!</definedName>
    <definedName name="S33R21" localSheetId="2">#REF!</definedName>
    <definedName name="S33R21" localSheetId="3">#REF!</definedName>
    <definedName name="S33R21">#REF!</definedName>
    <definedName name="S33R22" localSheetId="2">#REF!</definedName>
    <definedName name="S33R22" localSheetId="3">#REF!</definedName>
    <definedName name="S33R22">#REF!</definedName>
    <definedName name="S33R23" localSheetId="2">#REF!</definedName>
    <definedName name="S33R23" localSheetId="3">#REF!</definedName>
    <definedName name="S33R23">#REF!</definedName>
    <definedName name="S33R24" localSheetId="2">#REF!</definedName>
    <definedName name="S33R24" localSheetId="3">#REF!</definedName>
    <definedName name="S33R24">#REF!</definedName>
    <definedName name="S33R3" localSheetId="2">#REF!</definedName>
    <definedName name="S33R3" localSheetId="3">#REF!</definedName>
    <definedName name="S33R3">#REF!</definedName>
    <definedName name="S33R4" localSheetId="2">#REF!</definedName>
    <definedName name="S33R4" localSheetId="3">#REF!</definedName>
    <definedName name="S33R4">#REF!</definedName>
    <definedName name="S33R5" localSheetId="2">#REF!</definedName>
    <definedName name="S33R5" localSheetId="3">#REF!</definedName>
    <definedName name="S33R5">#REF!</definedName>
    <definedName name="S33R6" localSheetId="2">#REF!</definedName>
    <definedName name="S33R6" localSheetId="3">#REF!</definedName>
    <definedName name="S33R6">#REF!</definedName>
    <definedName name="S33R7" localSheetId="2">#REF!</definedName>
    <definedName name="S33R7" localSheetId="3">#REF!</definedName>
    <definedName name="S33R7">#REF!</definedName>
    <definedName name="S33R8" localSheetId="2">#REF!</definedName>
    <definedName name="S33R8" localSheetId="3">#REF!</definedName>
    <definedName name="S33R8">#REF!</definedName>
    <definedName name="S33R9" localSheetId="2">#REF!</definedName>
    <definedName name="S33R9" localSheetId="3">#REF!</definedName>
    <definedName name="S33R9">#REF!</definedName>
    <definedName name="S34P1" localSheetId="2">#REF!</definedName>
    <definedName name="S34P1" localSheetId="3">#REF!</definedName>
    <definedName name="S34P1">#REF!</definedName>
    <definedName name="S34P10" localSheetId="2">#REF!</definedName>
    <definedName name="S34P10" localSheetId="3">#REF!</definedName>
    <definedName name="S34P10">#REF!</definedName>
    <definedName name="S34P11" localSheetId="2">#REF!</definedName>
    <definedName name="S34P11" localSheetId="3">#REF!</definedName>
    <definedName name="S34P11">#REF!</definedName>
    <definedName name="S34P12" localSheetId="2">#REF!</definedName>
    <definedName name="S34P12" localSheetId="3">#REF!</definedName>
    <definedName name="S34P12">#REF!</definedName>
    <definedName name="S34P13" localSheetId="2">#REF!</definedName>
    <definedName name="S34P13" localSheetId="3">#REF!</definedName>
    <definedName name="S34P13">#REF!</definedName>
    <definedName name="S34P14" localSheetId="2">#REF!</definedName>
    <definedName name="S34P14" localSheetId="3">#REF!</definedName>
    <definedName name="S34P14">#REF!</definedName>
    <definedName name="S34P15" localSheetId="2">#REF!</definedName>
    <definedName name="S34P15" localSheetId="3">#REF!</definedName>
    <definedName name="S34P15">#REF!</definedName>
    <definedName name="S34P16" localSheetId="2">#REF!</definedName>
    <definedName name="S34P16" localSheetId="3">#REF!</definedName>
    <definedName name="S34P16">#REF!</definedName>
    <definedName name="S34P17" localSheetId="2">#REF!</definedName>
    <definedName name="S34P17" localSheetId="3">#REF!</definedName>
    <definedName name="S34P17">#REF!</definedName>
    <definedName name="S34P18" localSheetId="2">#REF!</definedName>
    <definedName name="S34P18" localSheetId="3">#REF!</definedName>
    <definedName name="S34P18">#REF!</definedName>
    <definedName name="S34P19" localSheetId="2">#REF!</definedName>
    <definedName name="S34P19" localSheetId="3">#REF!</definedName>
    <definedName name="S34P19">#REF!</definedName>
    <definedName name="S34P2" localSheetId="2">#REF!</definedName>
    <definedName name="S34P2" localSheetId="3">#REF!</definedName>
    <definedName name="S34P2">#REF!</definedName>
    <definedName name="S34P20" localSheetId="2">#REF!</definedName>
    <definedName name="S34P20" localSheetId="3">#REF!</definedName>
    <definedName name="S34P20">#REF!</definedName>
    <definedName name="S34P21" localSheetId="2">#REF!</definedName>
    <definedName name="S34P21" localSheetId="3">#REF!</definedName>
    <definedName name="S34P21">#REF!</definedName>
    <definedName name="S34P22" localSheetId="2">#REF!</definedName>
    <definedName name="S34P22" localSheetId="3">#REF!</definedName>
    <definedName name="S34P22">#REF!</definedName>
    <definedName name="S34P23" localSheetId="2">#REF!</definedName>
    <definedName name="S34P23" localSheetId="3">#REF!</definedName>
    <definedName name="S34P23">#REF!</definedName>
    <definedName name="S34P24" localSheetId="2">#REF!</definedName>
    <definedName name="S34P24" localSheetId="3">#REF!</definedName>
    <definedName name="S34P24">#REF!</definedName>
    <definedName name="S34P3" localSheetId="2">#REF!</definedName>
    <definedName name="S34P3" localSheetId="3">#REF!</definedName>
    <definedName name="S34P3">#REF!</definedName>
    <definedName name="S34P4" localSheetId="2">#REF!</definedName>
    <definedName name="S34P4" localSheetId="3">#REF!</definedName>
    <definedName name="S34P4">#REF!</definedName>
    <definedName name="S34P5" localSheetId="2">#REF!</definedName>
    <definedName name="S34P5" localSheetId="3">#REF!</definedName>
    <definedName name="S34P5">#REF!</definedName>
    <definedName name="S34P6" localSheetId="2">#REF!</definedName>
    <definedName name="S34P6" localSheetId="3">#REF!</definedName>
    <definedName name="S34P6">#REF!</definedName>
    <definedName name="S34P7" localSheetId="2">#REF!</definedName>
    <definedName name="S34P7" localSheetId="3">#REF!</definedName>
    <definedName name="S34P7">#REF!</definedName>
    <definedName name="S34P8" localSheetId="2">#REF!</definedName>
    <definedName name="S34P8" localSheetId="3">#REF!</definedName>
    <definedName name="S34P8">#REF!</definedName>
    <definedName name="S34P9" localSheetId="2">#REF!</definedName>
    <definedName name="S34P9" localSheetId="3">#REF!</definedName>
    <definedName name="S34P9">#REF!</definedName>
    <definedName name="S34R1" localSheetId="2">#REF!</definedName>
    <definedName name="S34R1" localSheetId="3">#REF!</definedName>
    <definedName name="S34R1">#REF!</definedName>
    <definedName name="S34R10" localSheetId="2">#REF!</definedName>
    <definedName name="S34R10" localSheetId="3">#REF!</definedName>
    <definedName name="S34R10">#REF!</definedName>
    <definedName name="S34R11" localSheetId="2">#REF!</definedName>
    <definedName name="S34R11" localSheetId="3">#REF!</definedName>
    <definedName name="S34R11">#REF!</definedName>
    <definedName name="S34R12" localSheetId="2">#REF!</definedName>
    <definedName name="S34R12" localSheetId="3">#REF!</definedName>
    <definedName name="S34R12">#REF!</definedName>
    <definedName name="S34R13" localSheetId="2">#REF!</definedName>
    <definedName name="S34R13" localSheetId="3">#REF!</definedName>
    <definedName name="S34R13">#REF!</definedName>
    <definedName name="S34R14" localSheetId="2">#REF!</definedName>
    <definedName name="S34R14" localSheetId="3">#REF!</definedName>
    <definedName name="S34R14">#REF!</definedName>
    <definedName name="S34R15" localSheetId="2">#REF!</definedName>
    <definedName name="S34R15" localSheetId="3">#REF!</definedName>
    <definedName name="S34R15">#REF!</definedName>
    <definedName name="S34R16" localSheetId="2">#REF!</definedName>
    <definedName name="S34R16" localSheetId="3">#REF!</definedName>
    <definedName name="S34R16">#REF!</definedName>
    <definedName name="S34R17" localSheetId="2">#REF!</definedName>
    <definedName name="S34R17" localSheetId="3">#REF!</definedName>
    <definedName name="S34R17">#REF!</definedName>
    <definedName name="S34R18" localSheetId="2">#REF!</definedName>
    <definedName name="S34R18" localSheetId="3">#REF!</definedName>
    <definedName name="S34R18">#REF!</definedName>
    <definedName name="S34R19" localSheetId="2">#REF!</definedName>
    <definedName name="S34R19" localSheetId="3">#REF!</definedName>
    <definedName name="S34R19">#REF!</definedName>
    <definedName name="S34R2" localSheetId="2">#REF!</definedName>
    <definedName name="S34R2" localSheetId="3">#REF!</definedName>
    <definedName name="S34R2">#REF!</definedName>
    <definedName name="S34R20" localSheetId="2">#REF!</definedName>
    <definedName name="S34R20" localSheetId="3">#REF!</definedName>
    <definedName name="S34R20">#REF!</definedName>
    <definedName name="S34R21" localSheetId="2">#REF!</definedName>
    <definedName name="S34R21" localSheetId="3">#REF!</definedName>
    <definedName name="S34R21">#REF!</definedName>
    <definedName name="S34R22" localSheetId="2">#REF!</definedName>
    <definedName name="S34R22" localSheetId="3">#REF!</definedName>
    <definedName name="S34R22">#REF!</definedName>
    <definedName name="S34R23" localSheetId="2">#REF!</definedName>
    <definedName name="S34R23" localSheetId="3">#REF!</definedName>
    <definedName name="S34R23">#REF!</definedName>
    <definedName name="S34R24" localSheetId="2">#REF!</definedName>
    <definedName name="S34R24" localSheetId="3">#REF!</definedName>
    <definedName name="S34R24">#REF!</definedName>
    <definedName name="S34R3" localSheetId="2">#REF!</definedName>
    <definedName name="S34R3" localSheetId="3">#REF!</definedName>
    <definedName name="S34R3">#REF!</definedName>
    <definedName name="S34R4" localSheetId="2">#REF!</definedName>
    <definedName name="S34R4" localSheetId="3">#REF!</definedName>
    <definedName name="S34R4">#REF!</definedName>
    <definedName name="S34R5" localSheetId="2">#REF!</definedName>
    <definedName name="S34R5" localSheetId="3">#REF!</definedName>
    <definedName name="S34R5">#REF!</definedName>
    <definedName name="S34R6" localSheetId="2">#REF!</definedName>
    <definedName name="S34R6" localSheetId="3">#REF!</definedName>
    <definedName name="S34R6">#REF!</definedName>
    <definedName name="S34R7" localSheetId="2">#REF!</definedName>
    <definedName name="S34R7" localSheetId="3">#REF!</definedName>
    <definedName name="S34R7">#REF!</definedName>
    <definedName name="S34R8" localSheetId="2">#REF!</definedName>
    <definedName name="S34R8" localSheetId="3">#REF!</definedName>
    <definedName name="S34R8">#REF!</definedName>
    <definedName name="S34R9" localSheetId="2">#REF!</definedName>
    <definedName name="S34R9" localSheetId="3">#REF!</definedName>
    <definedName name="S34R9">#REF!</definedName>
    <definedName name="S35P1" localSheetId="2">#REF!</definedName>
    <definedName name="S35P1" localSheetId="3">#REF!</definedName>
    <definedName name="S35P1">#REF!</definedName>
    <definedName name="S35P10" localSheetId="2">#REF!</definedName>
    <definedName name="S35P10" localSheetId="3">#REF!</definedName>
    <definedName name="S35P10">#REF!</definedName>
    <definedName name="S35P11" localSheetId="2">#REF!</definedName>
    <definedName name="S35P11" localSheetId="3">#REF!</definedName>
    <definedName name="S35P11">#REF!</definedName>
    <definedName name="S35P12" localSheetId="2">#REF!</definedName>
    <definedName name="S35P12" localSheetId="3">#REF!</definedName>
    <definedName name="S35P12">#REF!</definedName>
    <definedName name="S35P13" localSheetId="2">#REF!</definedName>
    <definedName name="S35P13" localSheetId="3">#REF!</definedName>
    <definedName name="S35P13">#REF!</definedName>
    <definedName name="S35P14" localSheetId="2">#REF!</definedName>
    <definedName name="S35P14" localSheetId="3">#REF!</definedName>
    <definedName name="S35P14">#REF!</definedName>
    <definedName name="S35P15" localSheetId="2">#REF!</definedName>
    <definedName name="S35P15" localSheetId="3">#REF!</definedName>
    <definedName name="S35P15">#REF!</definedName>
    <definedName name="S35P16" localSheetId="2">#REF!</definedName>
    <definedName name="S35P16" localSheetId="3">#REF!</definedName>
    <definedName name="S35P16">#REF!</definedName>
    <definedName name="S35P17" localSheetId="2">#REF!</definedName>
    <definedName name="S35P17" localSheetId="3">#REF!</definedName>
    <definedName name="S35P17">#REF!</definedName>
    <definedName name="S35P18" localSheetId="2">#REF!</definedName>
    <definedName name="S35P18" localSheetId="3">#REF!</definedName>
    <definedName name="S35P18">#REF!</definedName>
    <definedName name="S35P19" localSheetId="2">#REF!</definedName>
    <definedName name="S35P19" localSheetId="3">#REF!</definedName>
    <definedName name="S35P19">#REF!</definedName>
    <definedName name="S35P2" localSheetId="2">#REF!</definedName>
    <definedName name="S35P2" localSheetId="3">#REF!</definedName>
    <definedName name="S35P2">#REF!</definedName>
    <definedName name="S35P20" localSheetId="2">#REF!</definedName>
    <definedName name="S35P20" localSheetId="3">#REF!</definedName>
    <definedName name="S35P20">#REF!</definedName>
    <definedName name="S35P21" localSheetId="2">#REF!</definedName>
    <definedName name="S35P21" localSheetId="3">#REF!</definedName>
    <definedName name="S35P21">#REF!</definedName>
    <definedName name="S35P22" localSheetId="2">#REF!</definedName>
    <definedName name="S35P22" localSheetId="3">#REF!</definedName>
    <definedName name="S35P22">#REF!</definedName>
    <definedName name="S35P23" localSheetId="2">#REF!</definedName>
    <definedName name="S35P23" localSheetId="3">#REF!</definedName>
    <definedName name="S35P23">#REF!</definedName>
    <definedName name="S35P24" localSheetId="2">#REF!</definedName>
    <definedName name="S35P24" localSheetId="3">#REF!</definedName>
    <definedName name="S35P24">#REF!</definedName>
    <definedName name="S35P3" localSheetId="2">#REF!</definedName>
    <definedName name="S35P3" localSheetId="3">#REF!</definedName>
    <definedName name="S35P3">#REF!</definedName>
    <definedName name="S35P4" localSheetId="2">#REF!</definedName>
    <definedName name="S35P4" localSheetId="3">#REF!</definedName>
    <definedName name="S35P4">#REF!</definedName>
    <definedName name="S35P5" localSheetId="2">#REF!</definedName>
    <definedName name="S35P5" localSheetId="3">#REF!</definedName>
    <definedName name="S35P5">#REF!</definedName>
    <definedName name="S35P6" localSheetId="2">#REF!</definedName>
    <definedName name="S35P6" localSheetId="3">#REF!</definedName>
    <definedName name="S35P6">#REF!</definedName>
    <definedName name="S35P7" localSheetId="2">#REF!</definedName>
    <definedName name="S35P7" localSheetId="3">#REF!</definedName>
    <definedName name="S35P7">#REF!</definedName>
    <definedName name="S35P8" localSheetId="2">#REF!</definedName>
    <definedName name="S35P8" localSheetId="3">#REF!</definedName>
    <definedName name="S35P8">#REF!</definedName>
    <definedName name="S35P9" localSheetId="2">#REF!</definedName>
    <definedName name="S35P9" localSheetId="3">#REF!</definedName>
    <definedName name="S35P9">#REF!</definedName>
    <definedName name="S35R1" localSheetId="2">#REF!</definedName>
    <definedName name="S35R1" localSheetId="3">#REF!</definedName>
    <definedName name="S35R1">#REF!</definedName>
    <definedName name="S35R10" localSheetId="2">#REF!</definedName>
    <definedName name="S35R10" localSheetId="3">#REF!</definedName>
    <definedName name="S35R10">#REF!</definedName>
    <definedName name="S35R11" localSheetId="2">#REF!</definedName>
    <definedName name="S35R11" localSheetId="3">#REF!</definedName>
    <definedName name="S35R11">#REF!</definedName>
    <definedName name="S35R12" localSheetId="2">#REF!</definedName>
    <definedName name="S35R12" localSheetId="3">#REF!</definedName>
    <definedName name="S35R12">#REF!</definedName>
    <definedName name="S35R13" localSheetId="2">#REF!</definedName>
    <definedName name="S35R13" localSheetId="3">#REF!</definedName>
    <definedName name="S35R13">#REF!</definedName>
    <definedName name="S35R14" localSheetId="2">#REF!</definedName>
    <definedName name="S35R14" localSheetId="3">#REF!</definedName>
    <definedName name="S35R14">#REF!</definedName>
    <definedName name="S35R15" localSheetId="2">#REF!</definedName>
    <definedName name="S35R15" localSheetId="3">#REF!</definedName>
    <definedName name="S35R15">#REF!</definedName>
    <definedName name="S35R16" localSheetId="2">#REF!</definedName>
    <definedName name="S35R16" localSheetId="3">#REF!</definedName>
    <definedName name="S35R16">#REF!</definedName>
    <definedName name="S35R17" localSheetId="2">#REF!</definedName>
    <definedName name="S35R17" localSheetId="3">#REF!</definedName>
    <definedName name="S35R17">#REF!</definedName>
    <definedName name="S35R18" localSheetId="2">#REF!</definedName>
    <definedName name="S35R18" localSheetId="3">#REF!</definedName>
    <definedName name="S35R18">#REF!</definedName>
    <definedName name="S35R19" localSheetId="2">#REF!</definedName>
    <definedName name="S35R19" localSheetId="3">#REF!</definedName>
    <definedName name="S35R19">#REF!</definedName>
    <definedName name="S35R2" localSheetId="2">#REF!</definedName>
    <definedName name="S35R2" localSheetId="3">#REF!</definedName>
    <definedName name="S35R2">#REF!</definedName>
    <definedName name="S35R20" localSheetId="2">#REF!</definedName>
    <definedName name="S35R20" localSheetId="3">#REF!</definedName>
    <definedName name="S35R20">#REF!</definedName>
    <definedName name="S35R21" localSheetId="2">#REF!</definedName>
    <definedName name="S35R21" localSheetId="3">#REF!</definedName>
    <definedName name="S35R21">#REF!</definedName>
    <definedName name="S35R22" localSheetId="2">#REF!</definedName>
    <definedName name="S35R22" localSheetId="3">#REF!</definedName>
    <definedName name="S35R22">#REF!</definedName>
    <definedName name="S35R23" localSheetId="2">#REF!</definedName>
    <definedName name="S35R23" localSheetId="3">#REF!</definedName>
    <definedName name="S35R23">#REF!</definedName>
    <definedName name="S35R24" localSheetId="2">#REF!</definedName>
    <definedName name="S35R24" localSheetId="3">#REF!</definedName>
    <definedName name="S35R24">#REF!</definedName>
    <definedName name="S35R3" localSheetId="2">#REF!</definedName>
    <definedName name="S35R3" localSheetId="3">#REF!</definedName>
    <definedName name="S35R3">#REF!</definedName>
    <definedName name="S35R4" localSheetId="2">#REF!</definedName>
    <definedName name="S35R4" localSheetId="3">#REF!</definedName>
    <definedName name="S35R4">#REF!</definedName>
    <definedName name="S35R5" localSheetId="2">#REF!</definedName>
    <definedName name="S35R5" localSheetId="3">#REF!</definedName>
    <definedName name="S35R5">#REF!</definedName>
    <definedName name="S35R6" localSheetId="2">#REF!</definedName>
    <definedName name="S35R6" localSheetId="3">#REF!</definedName>
    <definedName name="S35R6">#REF!</definedName>
    <definedName name="S35R7" localSheetId="2">#REF!</definedName>
    <definedName name="S35R7" localSheetId="3">#REF!</definedName>
    <definedName name="S35R7">#REF!</definedName>
    <definedName name="S35R8" localSheetId="2">#REF!</definedName>
    <definedName name="S35R8" localSheetId="3">#REF!</definedName>
    <definedName name="S35R8">#REF!</definedName>
    <definedName name="S35R9" localSheetId="2">#REF!</definedName>
    <definedName name="S35R9" localSheetId="3">#REF!</definedName>
    <definedName name="S35R9">#REF!</definedName>
    <definedName name="S36P1" localSheetId="2">#REF!</definedName>
    <definedName name="S36P1" localSheetId="3">#REF!</definedName>
    <definedName name="S36P1">#REF!</definedName>
    <definedName name="S36P10" localSheetId="2">#REF!</definedName>
    <definedName name="S36P10" localSheetId="3">#REF!</definedName>
    <definedName name="S36P10">#REF!</definedName>
    <definedName name="S36P11" localSheetId="2">#REF!</definedName>
    <definedName name="S36P11" localSheetId="3">#REF!</definedName>
    <definedName name="S36P11">#REF!</definedName>
    <definedName name="S36P12" localSheetId="2">#REF!</definedName>
    <definedName name="S36P12" localSheetId="3">#REF!</definedName>
    <definedName name="S36P12">#REF!</definedName>
    <definedName name="S36P13" localSheetId="2">#REF!</definedName>
    <definedName name="S36P13" localSheetId="3">#REF!</definedName>
    <definedName name="S36P13">#REF!</definedName>
    <definedName name="S36P14" localSheetId="2">#REF!</definedName>
    <definedName name="S36P14" localSheetId="3">#REF!</definedName>
    <definedName name="S36P14">#REF!</definedName>
    <definedName name="S36P15" localSheetId="2">#REF!</definedName>
    <definedName name="S36P15" localSheetId="3">#REF!</definedName>
    <definedName name="S36P15">#REF!</definedName>
    <definedName name="S36P16" localSheetId="2">#REF!</definedName>
    <definedName name="S36P16" localSheetId="3">#REF!</definedName>
    <definedName name="S36P16">#REF!</definedName>
    <definedName name="S36P17" localSheetId="2">#REF!</definedName>
    <definedName name="S36P17" localSheetId="3">#REF!</definedName>
    <definedName name="S36P17">#REF!</definedName>
    <definedName name="S36P18" localSheetId="2">#REF!</definedName>
    <definedName name="S36P18" localSheetId="3">#REF!</definedName>
    <definedName name="S36P18">#REF!</definedName>
    <definedName name="S36P19" localSheetId="2">#REF!</definedName>
    <definedName name="S36P19" localSheetId="3">#REF!</definedName>
    <definedName name="S36P19">#REF!</definedName>
    <definedName name="S36P2" localSheetId="2">#REF!</definedName>
    <definedName name="S36P2" localSheetId="3">#REF!</definedName>
    <definedName name="S36P2">#REF!</definedName>
    <definedName name="S36P20" localSheetId="2">#REF!</definedName>
    <definedName name="S36P20" localSheetId="3">#REF!</definedName>
    <definedName name="S36P20">#REF!</definedName>
    <definedName name="S36P21" localSheetId="2">#REF!</definedName>
    <definedName name="S36P21" localSheetId="3">#REF!</definedName>
    <definedName name="S36P21">#REF!</definedName>
    <definedName name="S36P22" localSheetId="2">#REF!</definedName>
    <definedName name="S36P22" localSheetId="3">#REF!</definedName>
    <definedName name="S36P22">#REF!</definedName>
    <definedName name="S36P23" localSheetId="2">#REF!</definedName>
    <definedName name="S36P23" localSheetId="3">#REF!</definedName>
    <definedName name="S36P23">#REF!</definedName>
    <definedName name="S36P24" localSheetId="2">#REF!</definedName>
    <definedName name="S36P24" localSheetId="3">#REF!</definedName>
    <definedName name="S36P24">#REF!</definedName>
    <definedName name="S36P3" localSheetId="2">#REF!</definedName>
    <definedName name="S36P3" localSheetId="3">#REF!</definedName>
    <definedName name="S36P3">#REF!</definedName>
    <definedName name="S36P4" localSheetId="2">#REF!</definedName>
    <definedName name="S36P4" localSheetId="3">#REF!</definedName>
    <definedName name="S36P4">#REF!</definedName>
    <definedName name="S36P5" localSheetId="2">#REF!</definedName>
    <definedName name="S36P5" localSheetId="3">#REF!</definedName>
    <definedName name="S36P5">#REF!</definedName>
    <definedName name="S36P6" localSheetId="2">#REF!</definedName>
    <definedName name="S36P6" localSheetId="3">#REF!</definedName>
    <definedName name="S36P6">#REF!</definedName>
    <definedName name="S36P7" localSheetId="2">#REF!</definedName>
    <definedName name="S36P7" localSheetId="3">#REF!</definedName>
    <definedName name="S36P7">#REF!</definedName>
    <definedName name="S36P8" localSheetId="2">#REF!</definedName>
    <definedName name="S36P8" localSheetId="3">#REF!</definedName>
    <definedName name="S36P8">#REF!</definedName>
    <definedName name="S36P9" localSheetId="2">#REF!</definedName>
    <definedName name="S36P9" localSheetId="3">#REF!</definedName>
    <definedName name="S36P9">#REF!</definedName>
    <definedName name="S36R1" localSheetId="2">#REF!</definedName>
    <definedName name="S36R1" localSheetId="3">#REF!</definedName>
    <definedName name="S36R1">#REF!</definedName>
    <definedName name="S36R10" localSheetId="2">#REF!</definedName>
    <definedName name="S36R10" localSheetId="3">#REF!</definedName>
    <definedName name="S36R10">#REF!</definedName>
    <definedName name="S36R11" localSheetId="2">#REF!</definedName>
    <definedName name="S36R11" localSheetId="3">#REF!</definedName>
    <definedName name="S36R11">#REF!</definedName>
    <definedName name="S36R12" localSheetId="2">#REF!</definedName>
    <definedName name="S36R12" localSheetId="3">#REF!</definedName>
    <definedName name="S36R12">#REF!</definedName>
    <definedName name="S36R13" localSheetId="2">#REF!</definedName>
    <definedName name="S36R13" localSheetId="3">#REF!</definedName>
    <definedName name="S36R13">#REF!</definedName>
    <definedName name="S36R14" localSheetId="2">#REF!</definedName>
    <definedName name="S36R14" localSheetId="3">#REF!</definedName>
    <definedName name="S36R14">#REF!</definedName>
    <definedName name="S36R15" localSheetId="2">#REF!</definedName>
    <definedName name="S36R15" localSheetId="3">#REF!</definedName>
    <definedName name="S36R15">#REF!</definedName>
    <definedName name="S36R16" localSheetId="2">#REF!</definedName>
    <definedName name="S36R16" localSheetId="3">#REF!</definedName>
    <definedName name="S36R16">#REF!</definedName>
    <definedName name="S36R17" localSheetId="2">#REF!</definedName>
    <definedName name="S36R17" localSheetId="3">#REF!</definedName>
    <definedName name="S36R17">#REF!</definedName>
    <definedName name="S36R18" localSheetId="2">#REF!</definedName>
    <definedName name="S36R18" localSheetId="3">#REF!</definedName>
    <definedName name="S36R18">#REF!</definedName>
    <definedName name="S36R19" localSheetId="2">#REF!</definedName>
    <definedName name="S36R19" localSheetId="3">#REF!</definedName>
    <definedName name="S36R19">#REF!</definedName>
    <definedName name="S36R2" localSheetId="2">#REF!</definedName>
    <definedName name="S36R2" localSheetId="3">#REF!</definedName>
    <definedName name="S36R2">#REF!</definedName>
    <definedName name="S36R20" localSheetId="2">#REF!</definedName>
    <definedName name="S36R20" localSheetId="3">#REF!</definedName>
    <definedName name="S36R20">#REF!</definedName>
    <definedName name="S36R21" localSheetId="2">#REF!</definedName>
    <definedName name="S36R21" localSheetId="3">#REF!</definedName>
    <definedName name="S36R21">#REF!</definedName>
    <definedName name="S36R22" localSheetId="2">#REF!</definedName>
    <definedName name="S36R22" localSheetId="3">#REF!</definedName>
    <definedName name="S36R22">#REF!</definedName>
    <definedName name="S36R23" localSheetId="2">#REF!</definedName>
    <definedName name="S36R23" localSheetId="3">#REF!</definedName>
    <definedName name="S36R23">#REF!</definedName>
    <definedName name="S36R24" localSheetId="2">#REF!</definedName>
    <definedName name="S36R24" localSheetId="3">#REF!</definedName>
    <definedName name="S36R24">#REF!</definedName>
    <definedName name="S36R3" localSheetId="2">#REF!</definedName>
    <definedName name="S36R3" localSheetId="3">#REF!</definedName>
    <definedName name="S36R3">#REF!</definedName>
    <definedName name="S36R4" localSheetId="2">#REF!</definedName>
    <definedName name="S36R4" localSheetId="3">#REF!</definedName>
    <definedName name="S36R4">#REF!</definedName>
    <definedName name="S36R5" localSheetId="2">#REF!</definedName>
    <definedName name="S36R5" localSheetId="3">#REF!</definedName>
    <definedName name="S36R5">#REF!</definedName>
    <definedName name="S36R6" localSheetId="2">#REF!</definedName>
    <definedName name="S36R6" localSheetId="3">#REF!</definedName>
    <definedName name="S36R6">#REF!</definedName>
    <definedName name="S36R7" localSheetId="2">#REF!</definedName>
    <definedName name="S36R7" localSheetId="3">#REF!</definedName>
    <definedName name="S36R7">#REF!</definedName>
    <definedName name="S36R8" localSheetId="2">#REF!</definedName>
    <definedName name="S36R8" localSheetId="3">#REF!</definedName>
    <definedName name="S36R8">#REF!</definedName>
    <definedName name="S36R9" localSheetId="2">#REF!</definedName>
    <definedName name="S36R9" localSheetId="3">#REF!</definedName>
    <definedName name="S36R9">#REF!</definedName>
    <definedName name="S37P1" localSheetId="2">#REF!</definedName>
    <definedName name="S37P1" localSheetId="3">#REF!</definedName>
    <definedName name="S37P1">#REF!</definedName>
    <definedName name="S37P10" localSheetId="2">#REF!</definedName>
    <definedName name="S37P10" localSheetId="3">#REF!</definedName>
    <definedName name="S37P10">#REF!</definedName>
    <definedName name="S37P11" localSheetId="2">#REF!</definedName>
    <definedName name="S37P11" localSheetId="3">#REF!</definedName>
    <definedName name="S37P11">#REF!</definedName>
    <definedName name="S37P12" localSheetId="2">#REF!</definedName>
    <definedName name="S37P12" localSheetId="3">#REF!</definedName>
    <definedName name="S37P12">#REF!</definedName>
    <definedName name="S37P13" localSheetId="2">#REF!</definedName>
    <definedName name="S37P13" localSheetId="3">#REF!</definedName>
    <definedName name="S37P13">#REF!</definedName>
    <definedName name="S37P14" localSheetId="2">#REF!</definedName>
    <definedName name="S37P14" localSheetId="3">#REF!</definedName>
    <definedName name="S37P14">#REF!</definedName>
    <definedName name="S37P15" localSheetId="2">#REF!</definedName>
    <definedName name="S37P15" localSheetId="3">#REF!</definedName>
    <definedName name="S37P15">#REF!</definedName>
    <definedName name="S37P16" localSheetId="2">#REF!</definedName>
    <definedName name="S37P16" localSheetId="3">#REF!</definedName>
    <definedName name="S37P16">#REF!</definedName>
    <definedName name="S37P17" localSheetId="2">#REF!</definedName>
    <definedName name="S37P17" localSheetId="3">#REF!</definedName>
    <definedName name="S37P17">#REF!</definedName>
    <definedName name="S37P18" localSheetId="2">#REF!</definedName>
    <definedName name="S37P18" localSheetId="3">#REF!</definedName>
    <definedName name="S37P18">#REF!</definedName>
    <definedName name="S37P19" localSheetId="2">#REF!</definedName>
    <definedName name="S37P19" localSheetId="3">#REF!</definedName>
    <definedName name="S37P19">#REF!</definedName>
    <definedName name="S37P2" localSheetId="2">#REF!</definedName>
    <definedName name="S37P2" localSheetId="3">#REF!</definedName>
    <definedName name="S37P2">#REF!</definedName>
    <definedName name="S37P20" localSheetId="2">#REF!</definedName>
    <definedName name="S37P20" localSheetId="3">#REF!</definedName>
    <definedName name="S37P20">#REF!</definedName>
    <definedName name="S37P21" localSheetId="2">#REF!</definedName>
    <definedName name="S37P21" localSheetId="3">#REF!</definedName>
    <definedName name="S37P21">#REF!</definedName>
    <definedName name="S37P22" localSheetId="2">#REF!</definedName>
    <definedName name="S37P22" localSheetId="3">#REF!</definedName>
    <definedName name="S37P22">#REF!</definedName>
    <definedName name="S37P23" localSheetId="2">#REF!</definedName>
    <definedName name="S37P23" localSheetId="3">#REF!</definedName>
    <definedName name="S37P23">#REF!</definedName>
    <definedName name="S37P24" localSheetId="2">#REF!</definedName>
    <definedName name="S37P24" localSheetId="3">#REF!</definedName>
    <definedName name="S37P24">#REF!</definedName>
    <definedName name="S37P3" localSheetId="2">#REF!</definedName>
    <definedName name="S37P3" localSheetId="3">#REF!</definedName>
    <definedName name="S37P3">#REF!</definedName>
    <definedName name="S37P4" localSheetId="2">#REF!</definedName>
    <definedName name="S37P4" localSheetId="3">#REF!</definedName>
    <definedName name="S37P4">#REF!</definedName>
    <definedName name="S37P5" localSheetId="2">#REF!</definedName>
    <definedName name="S37P5" localSheetId="3">#REF!</definedName>
    <definedName name="S37P5">#REF!</definedName>
    <definedName name="S37P6" localSheetId="2">#REF!</definedName>
    <definedName name="S37P6" localSheetId="3">#REF!</definedName>
    <definedName name="S37P6">#REF!</definedName>
    <definedName name="S37P7" localSheetId="2">#REF!</definedName>
    <definedName name="S37P7" localSheetId="3">#REF!</definedName>
    <definedName name="S37P7">#REF!</definedName>
    <definedName name="S37P8" localSheetId="2">#REF!</definedName>
    <definedName name="S37P8" localSheetId="3">#REF!</definedName>
    <definedName name="S37P8">#REF!</definedName>
    <definedName name="S37P9" localSheetId="2">#REF!</definedName>
    <definedName name="S37P9" localSheetId="3">#REF!</definedName>
    <definedName name="S37P9">#REF!</definedName>
    <definedName name="S37R1" localSheetId="2">#REF!</definedName>
    <definedName name="S37R1" localSheetId="3">#REF!</definedName>
    <definedName name="S37R1">#REF!</definedName>
    <definedName name="S37R10" localSheetId="2">#REF!</definedName>
    <definedName name="S37R10" localSheetId="3">#REF!</definedName>
    <definedName name="S37R10">#REF!</definedName>
    <definedName name="S37R11" localSheetId="2">#REF!</definedName>
    <definedName name="S37R11" localSheetId="3">#REF!</definedName>
    <definedName name="S37R11">#REF!</definedName>
    <definedName name="S37R12" localSheetId="2">#REF!</definedName>
    <definedName name="S37R12" localSheetId="3">#REF!</definedName>
    <definedName name="S37R12">#REF!</definedName>
    <definedName name="S37R13" localSheetId="2">#REF!</definedName>
    <definedName name="S37R13" localSheetId="3">#REF!</definedName>
    <definedName name="S37R13">#REF!</definedName>
    <definedName name="S37R14" localSheetId="2">#REF!</definedName>
    <definedName name="S37R14" localSheetId="3">#REF!</definedName>
    <definedName name="S37R14">#REF!</definedName>
    <definedName name="S37R15" localSheetId="2">#REF!</definedName>
    <definedName name="S37R15" localSheetId="3">#REF!</definedName>
    <definedName name="S37R15">#REF!</definedName>
    <definedName name="S37R16" localSheetId="2">#REF!</definedName>
    <definedName name="S37R16" localSheetId="3">#REF!</definedName>
    <definedName name="S37R16">#REF!</definedName>
    <definedName name="S37R17" localSheetId="2">#REF!</definedName>
    <definedName name="S37R17" localSheetId="3">#REF!</definedName>
    <definedName name="S37R17">#REF!</definedName>
    <definedName name="S37R18" localSheetId="2">#REF!</definedName>
    <definedName name="S37R18" localSheetId="3">#REF!</definedName>
    <definedName name="S37R18">#REF!</definedName>
    <definedName name="S37R19" localSheetId="2">#REF!</definedName>
    <definedName name="S37R19" localSheetId="3">#REF!</definedName>
    <definedName name="S37R19">#REF!</definedName>
    <definedName name="S37R2" localSheetId="2">#REF!</definedName>
    <definedName name="S37R2" localSheetId="3">#REF!</definedName>
    <definedName name="S37R2">#REF!</definedName>
    <definedName name="S37R20" localSheetId="2">#REF!</definedName>
    <definedName name="S37R20" localSheetId="3">#REF!</definedName>
    <definedName name="S37R20">#REF!</definedName>
    <definedName name="S37R21" localSheetId="2">#REF!</definedName>
    <definedName name="S37R21" localSheetId="3">#REF!</definedName>
    <definedName name="S37R21">#REF!</definedName>
    <definedName name="S37R22" localSheetId="2">#REF!</definedName>
    <definedName name="S37R22" localSheetId="3">#REF!</definedName>
    <definedName name="S37R22">#REF!</definedName>
    <definedName name="S37R23" localSheetId="2">#REF!</definedName>
    <definedName name="S37R23" localSheetId="3">#REF!</definedName>
    <definedName name="S37R23">#REF!</definedName>
    <definedName name="S37R24" localSheetId="2">#REF!</definedName>
    <definedName name="S37R24" localSheetId="3">#REF!</definedName>
    <definedName name="S37R24">#REF!</definedName>
    <definedName name="S37R3" localSheetId="2">#REF!</definedName>
    <definedName name="S37R3" localSheetId="3">#REF!</definedName>
    <definedName name="S37R3">#REF!</definedName>
    <definedName name="S37R4" localSheetId="2">#REF!</definedName>
    <definedName name="S37R4" localSheetId="3">#REF!</definedName>
    <definedName name="S37R4">#REF!</definedName>
    <definedName name="S37R5" localSheetId="2">#REF!</definedName>
    <definedName name="S37R5" localSheetId="3">#REF!</definedName>
    <definedName name="S37R5">#REF!</definedName>
    <definedName name="S37R6" localSheetId="2">#REF!</definedName>
    <definedName name="S37R6" localSheetId="3">#REF!</definedName>
    <definedName name="S37R6">#REF!</definedName>
    <definedName name="S37R7" localSheetId="2">#REF!</definedName>
    <definedName name="S37R7" localSheetId="3">#REF!</definedName>
    <definedName name="S37R7">#REF!</definedName>
    <definedName name="S37R8" localSheetId="2">#REF!</definedName>
    <definedName name="S37R8" localSheetId="3">#REF!</definedName>
    <definedName name="S37R8">#REF!</definedName>
    <definedName name="S37R9" localSheetId="2">#REF!</definedName>
    <definedName name="S37R9" localSheetId="3">#REF!</definedName>
    <definedName name="S37R9">#REF!</definedName>
    <definedName name="S38P1" localSheetId="2">#REF!</definedName>
    <definedName name="S38P1" localSheetId="3">#REF!</definedName>
    <definedName name="S38P1">#REF!</definedName>
    <definedName name="S38P10" localSheetId="2">#REF!</definedName>
    <definedName name="S38P10" localSheetId="3">#REF!</definedName>
    <definedName name="S38P10">#REF!</definedName>
    <definedName name="S38P11" localSheetId="2">#REF!</definedName>
    <definedName name="S38P11" localSheetId="3">#REF!</definedName>
    <definedName name="S38P11">#REF!</definedName>
    <definedName name="S38P12" localSheetId="2">#REF!</definedName>
    <definedName name="S38P12" localSheetId="3">#REF!</definedName>
    <definedName name="S38P12">#REF!</definedName>
    <definedName name="S38P13" localSheetId="2">#REF!</definedName>
    <definedName name="S38P13" localSheetId="3">#REF!</definedName>
    <definedName name="S38P13">#REF!</definedName>
    <definedName name="S38P14" localSheetId="2">#REF!</definedName>
    <definedName name="S38P14" localSheetId="3">#REF!</definedName>
    <definedName name="S38P14">#REF!</definedName>
    <definedName name="S38P15" localSheetId="2">#REF!</definedName>
    <definedName name="S38P15" localSheetId="3">#REF!</definedName>
    <definedName name="S38P15">#REF!</definedName>
    <definedName name="S38P16" localSheetId="2">#REF!</definedName>
    <definedName name="S38P16" localSheetId="3">#REF!</definedName>
    <definedName name="S38P16">#REF!</definedName>
    <definedName name="S38P17" localSheetId="2">#REF!</definedName>
    <definedName name="S38P17" localSheetId="3">#REF!</definedName>
    <definedName name="S38P17">#REF!</definedName>
    <definedName name="S38P18" localSheetId="2">#REF!</definedName>
    <definedName name="S38P18" localSheetId="3">#REF!</definedName>
    <definedName name="S38P18">#REF!</definedName>
    <definedName name="S38P19" localSheetId="2">#REF!</definedName>
    <definedName name="S38P19" localSheetId="3">#REF!</definedName>
    <definedName name="S38P19">#REF!</definedName>
    <definedName name="S38P2" localSheetId="2">#REF!</definedName>
    <definedName name="S38P2" localSheetId="3">#REF!</definedName>
    <definedName name="S38P2">#REF!</definedName>
    <definedName name="S38P20" localSheetId="2">#REF!</definedName>
    <definedName name="S38P20" localSheetId="3">#REF!</definedName>
    <definedName name="S38P20">#REF!</definedName>
    <definedName name="S38P21" localSheetId="2">#REF!</definedName>
    <definedName name="S38P21" localSheetId="3">#REF!</definedName>
    <definedName name="S38P21">#REF!</definedName>
    <definedName name="S38P22" localSheetId="2">#REF!</definedName>
    <definedName name="S38P22" localSheetId="3">#REF!</definedName>
    <definedName name="S38P22">#REF!</definedName>
    <definedName name="S38P23" localSheetId="2">#REF!</definedName>
    <definedName name="S38P23" localSheetId="3">#REF!</definedName>
    <definedName name="S38P23">#REF!</definedName>
    <definedName name="S38P24" localSheetId="2">#REF!</definedName>
    <definedName name="S38P24" localSheetId="3">#REF!</definedName>
    <definedName name="S38P24">#REF!</definedName>
    <definedName name="S38P3" localSheetId="2">#REF!</definedName>
    <definedName name="S38P3" localSheetId="3">#REF!</definedName>
    <definedName name="S38P3">#REF!</definedName>
    <definedName name="S38P4" localSheetId="2">#REF!</definedName>
    <definedName name="S38P4" localSheetId="3">#REF!</definedName>
    <definedName name="S38P4">#REF!</definedName>
    <definedName name="S38P5" localSheetId="2">#REF!</definedName>
    <definedName name="S38P5" localSheetId="3">#REF!</definedName>
    <definedName name="S38P5">#REF!</definedName>
    <definedName name="S38P6" localSheetId="2">#REF!</definedName>
    <definedName name="S38P6" localSheetId="3">#REF!</definedName>
    <definedName name="S38P6">#REF!</definedName>
    <definedName name="S38P7" localSheetId="2">#REF!</definedName>
    <definedName name="S38P7" localSheetId="3">#REF!</definedName>
    <definedName name="S38P7">#REF!</definedName>
    <definedName name="S38P8" localSheetId="2">#REF!</definedName>
    <definedName name="S38P8" localSheetId="3">#REF!</definedName>
    <definedName name="S38P8">#REF!</definedName>
    <definedName name="S38P9" localSheetId="2">#REF!</definedName>
    <definedName name="S38P9" localSheetId="3">#REF!</definedName>
    <definedName name="S38P9">#REF!</definedName>
    <definedName name="S38R1" localSheetId="2">#REF!</definedName>
    <definedName name="S38R1" localSheetId="3">#REF!</definedName>
    <definedName name="S38R1">#REF!</definedName>
    <definedName name="S38R10" localSheetId="2">#REF!</definedName>
    <definedName name="S38R10" localSheetId="3">#REF!</definedName>
    <definedName name="S38R10">#REF!</definedName>
    <definedName name="S38R11" localSheetId="2">#REF!</definedName>
    <definedName name="S38R11" localSheetId="3">#REF!</definedName>
    <definedName name="S38R11">#REF!</definedName>
    <definedName name="S38R12" localSheetId="2">#REF!</definedName>
    <definedName name="S38R12" localSheetId="3">#REF!</definedName>
    <definedName name="S38R12">#REF!</definedName>
    <definedName name="S38R13" localSheetId="2">#REF!</definedName>
    <definedName name="S38R13" localSheetId="3">#REF!</definedName>
    <definedName name="S38R13">#REF!</definedName>
    <definedName name="S38R14" localSheetId="2">#REF!</definedName>
    <definedName name="S38R14" localSheetId="3">#REF!</definedName>
    <definedName name="S38R14">#REF!</definedName>
    <definedName name="S38R15" localSheetId="2">#REF!</definedName>
    <definedName name="S38R15" localSheetId="3">#REF!</definedName>
    <definedName name="S38R15">#REF!</definedName>
    <definedName name="S38R16" localSheetId="2">#REF!</definedName>
    <definedName name="S38R16" localSheetId="3">#REF!</definedName>
    <definedName name="S38R16">#REF!</definedName>
    <definedName name="S38R17" localSheetId="2">#REF!</definedName>
    <definedName name="S38R17" localSheetId="3">#REF!</definedName>
    <definedName name="S38R17">#REF!</definedName>
    <definedName name="S38R18" localSheetId="2">#REF!</definedName>
    <definedName name="S38R18" localSheetId="3">#REF!</definedName>
    <definedName name="S38R18">#REF!</definedName>
    <definedName name="S38R19" localSheetId="2">#REF!</definedName>
    <definedName name="S38R19" localSheetId="3">#REF!</definedName>
    <definedName name="S38R19">#REF!</definedName>
    <definedName name="S38R2" localSheetId="2">#REF!</definedName>
    <definedName name="S38R2" localSheetId="3">#REF!</definedName>
    <definedName name="S38R2">#REF!</definedName>
    <definedName name="S38R20" localSheetId="2">#REF!</definedName>
    <definedName name="S38R20" localSheetId="3">#REF!</definedName>
    <definedName name="S38R20">#REF!</definedName>
    <definedName name="S38R21" localSheetId="2">#REF!</definedName>
    <definedName name="S38R21" localSheetId="3">#REF!</definedName>
    <definedName name="S38R21">#REF!</definedName>
    <definedName name="S38R22" localSheetId="2">#REF!</definedName>
    <definedName name="S38R22" localSheetId="3">#REF!</definedName>
    <definedName name="S38R22">#REF!</definedName>
    <definedName name="S38R23" localSheetId="2">#REF!</definedName>
    <definedName name="S38R23" localSheetId="3">#REF!</definedName>
    <definedName name="S38R23">#REF!</definedName>
    <definedName name="S38R24" localSheetId="2">#REF!</definedName>
    <definedName name="S38R24" localSheetId="3">#REF!</definedName>
    <definedName name="S38R24">#REF!</definedName>
    <definedName name="S38R3" localSheetId="2">#REF!</definedName>
    <definedName name="S38R3" localSheetId="3">#REF!</definedName>
    <definedName name="S38R3">#REF!</definedName>
    <definedName name="S38R4" localSheetId="2">#REF!</definedName>
    <definedName name="S38R4" localSheetId="3">#REF!</definedName>
    <definedName name="S38R4">#REF!</definedName>
    <definedName name="S38R5" localSheetId="2">#REF!</definedName>
    <definedName name="S38R5" localSheetId="3">#REF!</definedName>
    <definedName name="S38R5">#REF!</definedName>
    <definedName name="S38R6" localSheetId="2">#REF!</definedName>
    <definedName name="S38R6" localSheetId="3">#REF!</definedName>
    <definedName name="S38R6">#REF!</definedName>
    <definedName name="S38R7" localSheetId="2">#REF!</definedName>
    <definedName name="S38R7" localSheetId="3">#REF!</definedName>
    <definedName name="S38R7">#REF!</definedName>
    <definedName name="S38R8" localSheetId="2">#REF!</definedName>
    <definedName name="S38R8" localSheetId="3">#REF!</definedName>
    <definedName name="S38R8">#REF!</definedName>
    <definedName name="S38R9" localSheetId="2">#REF!</definedName>
    <definedName name="S38R9" localSheetId="3">#REF!</definedName>
    <definedName name="S38R9">#REF!</definedName>
    <definedName name="S39P1" localSheetId="2">#REF!</definedName>
    <definedName name="S39P1" localSheetId="3">#REF!</definedName>
    <definedName name="S39P1">#REF!</definedName>
    <definedName name="S39P10" localSheetId="2">#REF!</definedName>
    <definedName name="S39P10" localSheetId="3">#REF!</definedName>
    <definedName name="S39P10">#REF!</definedName>
    <definedName name="S39P11" localSheetId="2">#REF!</definedName>
    <definedName name="S39P11" localSheetId="3">#REF!</definedName>
    <definedName name="S39P11">#REF!</definedName>
    <definedName name="S39P12" localSheetId="2">#REF!</definedName>
    <definedName name="S39P12" localSheetId="3">#REF!</definedName>
    <definedName name="S39P12">#REF!</definedName>
    <definedName name="S39P13" localSheetId="2">#REF!</definedName>
    <definedName name="S39P13" localSheetId="3">#REF!</definedName>
    <definedName name="S39P13">#REF!</definedName>
    <definedName name="S39P14" localSheetId="2">#REF!</definedName>
    <definedName name="S39P14" localSheetId="3">#REF!</definedName>
    <definedName name="S39P14">#REF!</definedName>
    <definedName name="S39P15" localSheetId="2">#REF!</definedName>
    <definedName name="S39P15" localSheetId="3">#REF!</definedName>
    <definedName name="S39P15">#REF!</definedName>
    <definedName name="S39P16" localSheetId="2">#REF!</definedName>
    <definedName name="S39P16" localSheetId="3">#REF!</definedName>
    <definedName name="S39P16">#REF!</definedName>
    <definedName name="S39P17" localSheetId="2">#REF!</definedName>
    <definedName name="S39P17" localSheetId="3">#REF!</definedName>
    <definedName name="S39P17">#REF!</definedName>
    <definedName name="S39P18" localSheetId="2">#REF!</definedName>
    <definedName name="S39P18" localSheetId="3">#REF!</definedName>
    <definedName name="S39P18">#REF!</definedName>
    <definedName name="S39P19" localSheetId="2">#REF!</definedName>
    <definedName name="S39P19" localSheetId="3">#REF!</definedName>
    <definedName name="S39P19">#REF!</definedName>
    <definedName name="S39P2" localSheetId="2">#REF!</definedName>
    <definedName name="S39P2" localSheetId="3">#REF!</definedName>
    <definedName name="S39P2">#REF!</definedName>
    <definedName name="S39P20" localSheetId="2">#REF!</definedName>
    <definedName name="S39P20" localSheetId="3">#REF!</definedName>
    <definedName name="S39P20">#REF!</definedName>
    <definedName name="S39P21" localSheetId="2">#REF!</definedName>
    <definedName name="S39P21" localSheetId="3">#REF!</definedName>
    <definedName name="S39P21">#REF!</definedName>
    <definedName name="S39P22" localSheetId="2">#REF!</definedName>
    <definedName name="S39P22" localSheetId="3">#REF!</definedName>
    <definedName name="S39P22">#REF!</definedName>
    <definedName name="S39P23" localSheetId="2">#REF!</definedName>
    <definedName name="S39P23" localSheetId="3">#REF!</definedName>
    <definedName name="S39P23">#REF!</definedName>
    <definedName name="S39P24" localSheetId="2">#REF!</definedName>
    <definedName name="S39P24" localSheetId="3">#REF!</definedName>
    <definedName name="S39P24">#REF!</definedName>
    <definedName name="S39P3" localSheetId="2">#REF!</definedName>
    <definedName name="S39P3" localSheetId="3">#REF!</definedName>
    <definedName name="S39P3">#REF!</definedName>
    <definedName name="S39P4" localSheetId="2">#REF!</definedName>
    <definedName name="S39P4" localSheetId="3">#REF!</definedName>
    <definedName name="S39P4">#REF!</definedName>
    <definedName name="S39P5" localSheetId="2">#REF!</definedName>
    <definedName name="S39P5" localSheetId="3">#REF!</definedName>
    <definedName name="S39P5">#REF!</definedName>
    <definedName name="S39P6" localSheetId="2">#REF!</definedName>
    <definedName name="S39P6" localSheetId="3">#REF!</definedName>
    <definedName name="S39P6">#REF!</definedName>
    <definedName name="S39P7" localSheetId="2">#REF!</definedName>
    <definedName name="S39P7" localSheetId="3">#REF!</definedName>
    <definedName name="S39P7">#REF!</definedName>
    <definedName name="S39P8" localSheetId="2">#REF!</definedName>
    <definedName name="S39P8" localSheetId="3">#REF!</definedName>
    <definedName name="S39P8">#REF!</definedName>
    <definedName name="S39P9" localSheetId="2">#REF!</definedName>
    <definedName name="S39P9" localSheetId="3">#REF!</definedName>
    <definedName name="S39P9">#REF!</definedName>
    <definedName name="S39R1" localSheetId="2">#REF!</definedName>
    <definedName name="S39R1" localSheetId="3">#REF!</definedName>
    <definedName name="S39R1">#REF!</definedName>
    <definedName name="S39R10" localSheetId="2">#REF!</definedName>
    <definedName name="S39R10" localSheetId="3">#REF!</definedName>
    <definedName name="S39R10">#REF!</definedName>
    <definedName name="S39R11" localSheetId="2">#REF!</definedName>
    <definedName name="S39R11" localSheetId="3">#REF!</definedName>
    <definedName name="S39R11">#REF!</definedName>
    <definedName name="S39R12" localSheetId="2">#REF!</definedName>
    <definedName name="S39R12" localSheetId="3">#REF!</definedName>
    <definedName name="S39R12">#REF!</definedName>
    <definedName name="S39R13" localSheetId="2">#REF!</definedName>
    <definedName name="S39R13" localSheetId="3">#REF!</definedName>
    <definedName name="S39R13">#REF!</definedName>
    <definedName name="S39R14" localSheetId="2">#REF!</definedName>
    <definedName name="S39R14" localSheetId="3">#REF!</definedName>
    <definedName name="S39R14">#REF!</definedName>
    <definedName name="S39R15" localSheetId="2">#REF!</definedName>
    <definedName name="S39R15" localSheetId="3">#REF!</definedName>
    <definedName name="S39R15">#REF!</definedName>
    <definedName name="S39R16" localSheetId="2">#REF!</definedName>
    <definedName name="S39R16" localSheetId="3">#REF!</definedName>
    <definedName name="S39R16">#REF!</definedName>
    <definedName name="S39R17" localSheetId="2">#REF!</definedName>
    <definedName name="S39R17" localSheetId="3">#REF!</definedName>
    <definedName name="S39R17">#REF!</definedName>
    <definedName name="S39R18" localSheetId="2">#REF!</definedName>
    <definedName name="S39R18" localSheetId="3">#REF!</definedName>
    <definedName name="S39R18">#REF!</definedName>
    <definedName name="S39R19" localSheetId="2">#REF!</definedName>
    <definedName name="S39R19" localSheetId="3">#REF!</definedName>
    <definedName name="S39R19">#REF!</definedName>
    <definedName name="S39R2" localSheetId="2">#REF!</definedName>
    <definedName name="S39R2" localSheetId="3">#REF!</definedName>
    <definedName name="S39R2">#REF!</definedName>
    <definedName name="S39R20" localSheetId="2">#REF!</definedName>
    <definedName name="S39R20" localSheetId="3">#REF!</definedName>
    <definedName name="S39R20">#REF!</definedName>
    <definedName name="S39R21" localSheetId="2">#REF!</definedName>
    <definedName name="S39R21" localSheetId="3">#REF!</definedName>
    <definedName name="S39R21">#REF!</definedName>
    <definedName name="S39R22" localSheetId="2">#REF!</definedName>
    <definedName name="S39R22" localSheetId="3">#REF!</definedName>
    <definedName name="S39R22">#REF!</definedName>
    <definedName name="S39R23" localSheetId="2">#REF!</definedName>
    <definedName name="S39R23" localSheetId="3">#REF!</definedName>
    <definedName name="S39R23">#REF!</definedName>
    <definedName name="S39R24" localSheetId="2">#REF!</definedName>
    <definedName name="S39R24" localSheetId="3">#REF!</definedName>
    <definedName name="S39R24">#REF!</definedName>
    <definedName name="S39R3" localSheetId="2">#REF!</definedName>
    <definedName name="S39R3" localSheetId="3">#REF!</definedName>
    <definedName name="S39R3">#REF!</definedName>
    <definedName name="S39R4" localSheetId="2">#REF!</definedName>
    <definedName name="S39R4" localSheetId="3">#REF!</definedName>
    <definedName name="S39R4">#REF!</definedName>
    <definedName name="S39R5" localSheetId="2">#REF!</definedName>
    <definedName name="S39R5" localSheetId="3">#REF!</definedName>
    <definedName name="S39R5">#REF!</definedName>
    <definedName name="S39R6" localSheetId="2">#REF!</definedName>
    <definedName name="S39R6" localSheetId="3">#REF!</definedName>
    <definedName name="S39R6">#REF!</definedName>
    <definedName name="S39R7" localSheetId="2">#REF!</definedName>
    <definedName name="S39R7" localSheetId="3">#REF!</definedName>
    <definedName name="S39R7">#REF!</definedName>
    <definedName name="S39R8" localSheetId="2">#REF!</definedName>
    <definedName name="S39R8" localSheetId="3">#REF!</definedName>
    <definedName name="S39R8">#REF!</definedName>
    <definedName name="S39R9" localSheetId="2">#REF!</definedName>
    <definedName name="S39R9" localSheetId="3">#REF!</definedName>
    <definedName name="S39R9">#REF!</definedName>
    <definedName name="S3P1" localSheetId="2">#REF!</definedName>
    <definedName name="S3P1" localSheetId="3">#REF!</definedName>
    <definedName name="S3P1">#REF!</definedName>
    <definedName name="S3P10" localSheetId="2">#REF!</definedName>
    <definedName name="S3P10" localSheetId="3">#REF!</definedName>
    <definedName name="S3P10">#REF!</definedName>
    <definedName name="S3P11" localSheetId="2">#REF!</definedName>
    <definedName name="S3P11" localSheetId="3">#REF!</definedName>
    <definedName name="S3P11">#REF!</definedName>
    <definedName name="S3P12" localSheetId="2">#REF!</definedName>
    <definedName name="S3P12" localSheetId="3">#REF!</definedName>
    <definedName name="S3P12">#REF!</definedName>
    <definedName name="S3P13" localSheetId="2">#REF!</definedName>
    <definedName name="S3P13" localSheetId="3">#REF!</definedName>
    <definedName name="S3P13">#REF!</definedName>
    <definedName name="S3P14" localSheetId="2">#REF!</definedName>
    <definedName name="S3P14" localSheetId="3">#REF!</definedName>
    <definedName name="S3P14">#REF!</definedName>
    <definedName name="S3P15" localSheetId="2">#REF!</definedName>
    <definedName name="S3P15" localSheetId="3">#REF!</definedName>
    <definedName name="S3P15">#REF!</definedName>
    <definedName name="S3P16" localSheetId="2">#REF!</definedName>
    <definedName name="S3P16" localSheetId="3">#REF!</definedName>
    <definedName name="S3P16">#REF!</definedName>
    <definedName name="S3P17" localSheetId="2">#REF!</definedName>
    <definedName name="S3P17" localSheetId="3">#REF!</definedName>
    <definedName name="S3P17">#REF!</definedName>
    <definedName name="S3P18" localSheetId="2">#REF!</definedName>
    <definedName name="S3P18" localSheetId="3">#REF!</definedName>
    <definedName name="S3P18">#REF!</definedName>
    <definedName name="S3P19" localSheetId="2">#REF!</definedName>
    <definedName name="S3P19" localSheetId="3">#REF!</definedName>
    <definedName name="S3P19">#REF!</definedName>
    <definedName name="S3P2" localSheetId="2">#REF!</definedName>
    <definedName name="S3P2" localSheetId="3">#REF!</definedName>
    <definedName name="S3P2">#REF!</definedName>
    <definedName name="S3P20" localSheetId="2">#REF!</definedName>
    <definedName name="S3P20" localSheetId="3">#REF!</definedName>
    <definedName name="S3P20">#REF!</definedName>
    <definedName name="S3P21" localSheetId="2">#REF!</definedName>
    <definedName name="S3P21" localSheetId="3">#REF!</definedName>
    <definedName name="S3P21">#REF!</definedName>
    <definedName name="S3P22" localSheetId="2">#REF!</definedName>
    <definedName name="S3P22" localSheetId="3">#REF!</definedName>
    <definedName name="S3P22">#REF!</definedName>
    <definedName name="S3P23" localSheetId="2">#REF!</definedName>
    <definedName name="S3P23" localSheetId="3">#REF!</definedName>
    <definedName name="S3P23">#REF!</definedName>
    <definedName name="S3P24" localSheetId="2">#REF!</definedName>
    <definedName name="S3P24" localSheetId="3">#REF!</definedName>
    <definedName name="S3P24">#REF!</definedName>
    <definedName name="S3P3" localSheetId="2">#REF!</definedName>
    <definedName name="S3P3" localSheetId="3">#REF!</definedName>
    <definedName name="S3P3">#REF!</definedName>
    <definedName name="S3P4" localSheetId="2">#REF!</definedName>
    <definedName name="S3P4" localSheetId="3">#REF!</definedName>
    <definedName name="S3P4">#REF!</definedName>
    <definedName name="S3P5" localSheetId="2">#REF!</definedName>
    <definedName name="S3P5" localSheetId="3">#REF!</definedName>
    <definedName name="S3P5">#REF!</definedName>
    <definedName name="S3P6" localSheetId="2">#REF!</definedName>
    <definedName name="S3P6" localSheetId="3">#REF!</definedName>
    <definedName name="S3P6">#REF!</definedName>
    <definedName name="S3P7" localSheetId="2">#REF!</definedName>
    <definedName name="S3P7" localSheetId="3">#REF!</definedName>
    <definedName name="S3P7">#REF!</definedName>
    <definedName name="S3P8" localSheetId="2">#REF!</definedName>
    <definedName name="S3P8" localSheetId="3">#REF!</definedName>
    <definedName name="S3P8">#REF!</definedName>
    <definedName name="S3P9" localSheetId="2">#REF!</definedName>
    <definedName name="S3P9" localSheetId="3">#REF!</definedName>
    <definedName name="S3P9">#REF!</definedName>
    <definedName name="S3R1" localSheetId="2">#REF!</definedName>
    <definedName name="S3R1" localSheetId="3">#REF!</definedName>
    <definedName name="S3R1">#REF!</definedName>
    <definedName name="S3R10" localSheetId="2">#REF!</definedName>
    <definedName name="S3R10" localSheetId="3">#REF!</definedName>
    <definedName name="S3R10">#REF!</definedName>
    <definedName name="S3R11" localSheetId="2">#REF!</definedName>
    <definedName name="S3R11" localSheetId="3">#REF!</definedName>
    <definedName name="S3R11">#REF!</definedName>
    <definedName name="S3R12" localSheetId="2">#REF!</definedName>
    <definedName name="S3R12" localSheetId="3">#REF!</definedName>
    <definedName name="S3R12">#REF!</definedName>
    <definedName name="S3R13" localSheetId="2">#REF!</definedName>
    <definedName name="S3R13" localSheetId="3">#REF!</definedName>
    <definedName name="S3R13">#REF!</definedName>
    <definedName name="S3R14" localSheetId="2">#REF!</definedName>
    <definedName name="S3R14" localSheetId="3">#REF!</definedName>
    <definedName name="S3R14">#REF!</definedName>
    <definedName name="S3R15" localSheetId="2">#REF!</definedName>
    <definedName name="S3R15" localSheetId="3">#REF!</definedName>
    <definedName name="S3R15">#REF!</definedName>
    <definedName name="S3R16" localSheetId="2">#REF!</definedName>
    <definedName name="S3R16" localSheetId="3">#REF!</definedName>
    <definedName name="S3R16">#REF!</definedName>
    <definedName name="S3R17" localSheetId="2">#REF!</definedName>
    <definedName name="S3R17" localSheetId="3">#REF!</definedName>
    <definedName name="S3R17">#REF!</definedName>
    <definedName name="S3R18" localSheetId="2">#REF!</definedName>
    <definedName name="S3R18" localSheetId="3">#REF!</definedName>
    <definedName name="S3R18">#REF!</definedName>
    <definedName name="S3R19" localSheetId="2">#REF!</definedName>
    <definedName name="S3R19" localSheetId="3">#REF!</definedName>
    <definedName name="S3R19">#REF!</definedName>
    <definedName name="S3R2" localSheetId="2">#REF!</definedName>
    <definedName name="S3R2" localSheetId="3">#REF!</definedName>
    <definedName name="S3R2">#REF!</definedName>
    <definedName name="S3R20" localSheetId="2">#REF!</definedName>
    <definedName name="S3R20" localSheetId="3">#REF!</definedName>
    <definedName name="S3R20">#REF!</definedName>
    <definedName name="S3R21" localSheetId="2">#REF!</definedName>
    <definedName name="S3R21" localSheetId="3">#REF!</definedName>
    <definedName name="S3R21">#REF!</definedName>
    <definedName name="S3R22" localSheetId="2">#REF!</definedName>
    <definedName name="S3R22" localSheetId="3">#REF!</definedName>
    <definedName name="S3R22">#REF!</definedName>
    <definedName name="S3R23" localSheetId="2">#REF!</definedName>
    <definedName name="S3R23" localSheetId="3">#REF!</definedName>
    <definedName name="S3R23">#REF!</definedName>
    <definedName name="S3R24" localSheetId="2">#REF!</definedName>
    <definedName name="S3R24" localSheetId="3">#REF!</definedName>
    <definedName name="S3R24">#REF!</definedName>
    <definedName name="S3R3" localSheetId="2">#REF!</definedName>
    <definedName name="S3R3" localSheetId="3">#REF!</definedName>
    <definedName name="S3R3">#REF!</definedName>
    <definedName name="S3R4" localSheetId="2">#REF!</definedName>
    <definedName name="S3R4" localSheetId="3">#REF!</definedName>
    <definedName name="S3R4">#REF!</definedName>
    <definedName name="S3R5" localSheetId="2">#REF!</definedName>
    <definedName name="S3R5" localSheetId="3">#REF!</definedName>
    <definedName name="S3R5">#REF!</definedName>
    <definedName name="S3R6" localSheetId="2">#REF!</definedName>
    <definedName name="S3R6" localSheetId="3">#REF!</definedName>
    <definedName name="S3R6">#REF!</definedName>
    <definedName name="S3R7" localSheetId="2">#REF!</definedName>
    <definedName name="S3R7" localSheetId="3">#REF!</definedName>
    <definedName name="S3R7">#REF!</definedName>
    <definedName name="S3R8" localSheetId="2">#REF!</definedName>
    <definedName name="S3R8" localSheetId="3">#REF!</definedName>
    <definedName name="S3R8">#REF!</definedName>
    <definedName name="S3R9" localSheetId="2">#REF!</definedName>
    <definedName name="S3R9" localSheetId="3">#REF!</definedName>
    <definedName name="S3R9">#REF!</definedName>
    <definedName name="S40P1" localSheetId="2">#REF!</definedName>
    <definedName name="S40P1" localSheetId="3">#REF!</definedName>
    <definedName name="S40P1">#REF!</definedName>
    <definedName name="S40P10" localSheetId="2">#REF!</definedName>
    <definedName name="S40P10" localSheetId="3">#REF!</definedName>
    <definedName name="S40P10">#REF!</definedName>
    <definedName name="S40P11" localSheetId="2">#REF!</definedName>
    <definedName name="S40P11" localSheetId="3">#REF!</definedName>
    <definedName name="S40P11">#REF!</definedName>
    <definedName name="S40P12" localSheetId="2">#REF!</definedName>
    <definedName name="S40P12" localSheetId="3">#REF!</definedName>
    <definedName name="S40P12">#REF!</definedName>
    <definedName name="S40P13" localSheetId="2">#REF!</definedName>
    <definedName name="S40P13" localSheetId="3">#REF!</definedName>
    <definedName name="S40P13">#REF!</definedName>
    <definedName name="S40P14" localSheetId="2">#REF!</definedName>
    <definedName name="S40P14" localSheetId="3">#REF!</definedName>
    <definedName name="S40P14">#REF!</definedName>
    <definedName name="S40P15" localSheetId="2">#REF!</definedName>
    <definedName name="S40P15" localSheetId="3">#REF!</definedName>
    <definedName name="S40P15">#REF!</definedName>
    <definedName name="S40P16" localSheetId="2">#REF!</definedName>
    <definedName name="S40P16" localSheetId="3">#REF!</definedName>
    <definedName name="S40P16">#REF!</definedName>
    <definedName name="S40P17" localSheetId="2">#REF!</definedName>
    <definedName name="S40P17" localSheetId="3">#REF!</definedName>
    <definedName name="S40P17">#REF!</definedName>
    <definedName name="S40P18" localSheetId="2">#REF!</definedName>
    <definedName name="S40P18" localSheetId="3">#REF!</definedName>
    <definedName name="S40P18">#REF!</definedName>
    <definedName name="S40P19" localSheetId="2">#REF!</definedName>
    <definedName name="S40P19" localSheetId="3">#REF!</definedName>
    <definedName name="S40P19">#REF!</definedName>
    <definedName name="S40P2" localSheetId="2">#REF!</definedName>
    <definedName name="S40P2" localSheetId="3">#REF!</definedName>
    <definedName name="S40P2">#REF!</definedName>
    <definedName name="S40P20" localSheetId="2">#REF!</definedName>
    <definedName name="S40P20" localSheetId="3">#REF!</definedName>
    <definedName name="S40P20">#REF!</definedName>
    <definedName name="S40P21" localSheetId="2">#REF!</definedName>
    <definedName name="S40P21" localSheetId="3">#REF!</definedName>
    <definedName name="S40P21">#REF!</definedName>
    <definedName name="S40P22" localSheetId="2">#REF!</definedName>
    <definedName name="S40P22" localSheetId="3">#REF!</definedName>
    <definedName name="S40P22">#REF!</definedName>
    <definedName name="S40P23" localSheetId="2">#REF!</definedName>
    <definedName name="S40P23" localSheetId="3">#REF!</definedName>
    <definedName name="S40P23">#REF!</definedName>
    <definedName name="S40P24" localSheetId="2">#REF!</definedName>
    <definedName name="S40P24" localSheetId="3">#REF!</definedName>
    <definedName name="S40P24">#REF!</definedName>
    <definedName name="S40P3" localSheetId="2">#REF!</definedName>
    <definedName name="S40P3" localSheetId="3">#REF!</definedName>
    <definedName name="S40P3">#REF!</definedName>
    <definedName name="S40P4" localSheetId="2">#REF!</definedName>
    <definedName name="S40P4" localSheetId="3">#REF!</definedName>
    <definedName name="S40P4">#REF!</definedName>
    <definedName name="S40P5" localSheetId="2">#REF!</definedName>
    <definedName name="S40P5" localSheetId="3">#REF!</definedName>
    <definedName name="S40P5">#REF!</definedName>
    <definedName name="S40P6" localSheetId="2">#REF!</definedName>
    <definedName name="S40P6" localSheetId="3">#REF!</definedName>
    <definedName name="S40P6">#REF!</definedName>
    <definedName name="S40P7" localSheetId="2">#REF!</definedName>
    <definedName name="S40P7" localSheetId="3">#REF!</definedName>
    <definedName name="S40P7">#REF!</definedName>
    <definedName name="S40P8" localSheetId="2">#REF!</definedName>
    <definedName name="S40P8" localSheetId="3">#REF!</definedName>
    <definedName name="S40P8">#REF!</definedName>
    <definedName name="S40P9" localSheetId="2">#REF!</definedName>
    <definedName name="S40P9" localSheetId="3">#REF!</definedName>
    <definedName name="S40P9">#REF!</definedName>
    <definedName name="S40R1" localSheetId="2">#REF!</definedName>
    <definedName name="S40R1" localSheetId="3">#REF!</definedName>
    <definedName name="S40R1">#REF!</definedName>
    <definedName name="S40R10" localSheetId="2">#REF!</definedName>
    <definedName name="S40R10" localSheetId="3">#REF!</definedName>
    <definedName name="S40R10">#REF!</definedName>
    <definedName name="S40R11" localSheetId="2">#REF!</definedName>
    <definedName name="S40R11" localSheetId="3">#REF!</definedName>
    <definedName name="S40R11">#REF!</definedName>
    <definedName name="S40R12" localSheetId="2">#REF!</definedName>
    <definedName name="S40R12" localSheetId="3">#REF!</definedName>
    <definedName name="S40R12">#REF!</definedName>
    <definedName name="S40R13" localSheetId="2">#REF!</definedName>
    <definedName name="S40R13" localSheetId="3">#REF!</definedName>
    <definedName name="S40R13">#REF!</definedName>
    <definedName name="S40R14" localSheetId="2">#REF!</definedName>
    <definedName name="S40R14" localSheetId="3">#REF!</definedName>
    <definedName name="S40R14">#REF!</definedName>
    <definedName name="S40R15" localSheetId="2">#REF!</definedName>
    <definedName name="S40R15" localSheetId="3">#REF!</definedName>
    <definedName name="S40R15">#REF!</definedName>
    <definedName name="S40R16" localSheetId="2">#REF!</definedName>
    <definedName name="S40R16" localSheetId="3">#REF!</definedName>
    <definedName name="S40R16">#REF!</definedName>
    <definedName name="S40R17" localSheetId="2">#REF!</definedName>
    <definedName name="S40R17" localSheetId="3">#REF!</definedName>
    <definedName name="S40R17">#REF!</definedName>
    <definedName name="S40R18" localSheetId="2">#REF!</definedName>
    <definedName name="S40R18" localSheetId="3">#REF!</definedName>
    <definedName name="S40R18">#REF!</definedName>
    <definedName name="S40R19" localSheetId="2">#REF!</definedName>
    <definedName name="S40R19" localSheetId="3">#REF!</definedName>
    <definedName name="S40R19">#REF!</definedName>
    <definedName name="S40R2" localSheetId="2">#REF!</definedName>
    <definedName name="S40R2" localSheetId="3">#REF!</definedName>
    <definedName name="S40R2">#REF!</definedName>
    <definedName name="S40R20" localSheetId="2">#REF!</definedName>
    <definedName name="S40R20" localSheetId="3">#REF!</definedName>
    <definedName name="S40R20">#REF!</definedName>
    <definedName name="S40R21" localSheetId="2">#REF!</definedName>
    <definedName name="S40R21" localSheetId="3">#REF!</definedName>
    <definedName name="S40R21">#REF!</definedName>
    <definedName name="S40R22" localSheetId="2">#REF!</definedName>
    <definedName name="S40R22" localSheetId="3">#REF!</definedName>
    <definedName name="S40R22">#REF!</definedName>
    <definedName name="S40R23" localSheetId="2">#REF!</definedName>
    <definedName name="S40R23" localSheetId="3">#REF!</definedName>
    <definedName name="S40R23">#REF!</definedName>
    <definedName name="S40R24" localSheetId="2">#REF!</definedName>
    <definedName name="S40R24" localSheetId="3">#REF!</definedName>
    <definedName name="S40R24">#REF!</definedName>
    <definedName name="S40R3" localSheetId="2">#REF!</definedName>
    <definedName name="S40R3" localSheetId="3">#REF!</definedName>
    <definedName name="S40R3">#REF!</definedName>
    <definedName name="S40R4" localSheetId="2">#REF!</definedName>
    <definedName name="S40R4" localSheetId="3">#REF!</definedName>
    <definedName name="S40R4">#REF!</definedName>
    <definedName name="S40R5" localSheetId="2">#REF!</definedName>
    <definedName name="S40R5" localSheetId="3">#REF!</definedName>
    <definedName name="S40R5">#REF!</definedName>
    <definedName name="S40R6" localSheetId="2">#REF!</definedName>
    <definedName name="S40R6" localSheetId="3">#REF!</definedName>
    <definedName name="S40R6">#REF!</definedName>
    <definedName name="S40R7" localSheetId="2">#REF!</definedName>
    <definedName name="S40R7" localSheetId="3">#REF!</definedName>
    <definedName name="S40R7">#REF!</definedName>
    <definedName name="S40R8" localSheetId="2">#REF!</definedName>
    <definedName name="S40R8" localSheetId="3">#REF!</definedName>
    <definedName name="S40R8">#REF!</definedName>
    <definedName name="S40R9" localSheetId="2">#REF!</definedName>
    <definedName name="S40R9" localSheetId="3">#REF!</definedName>
    <definedName name="S40R9">#REF!</definedName>
    <definedName name="S41P1" localSheetId="2">#REF!</definedName>
    <definedName name="S41P1" localSheetId="3">#REF!</definedName>
    <definedName name="S41P1">#REF!</definedName>
    <definedName name="S41P10" localSheetId="2">#REF!</definedName>
    <definedName name="S41P10" localSheetId="3">#REF!</definedName>
    <definedName name="S41P10">#REF!</definedName>
    <definedName name="S41P11" localSheetId="2">#REF!</definedName>
    <definedName name="S41P11" localSheetId="3">#REF!</definedName>
    <definedName name="S41P11">#REF!</definedName>
    <definedName name="S41P12" localSheetId="2">#REF!</definedName>
    <definedName name="S41P12" localSheetId="3">#REF!</definedName>
    <definedName name="S41P12">#REF!</definedName>
    <definedName name="S41P13" localSheetId="2">#REF!</definedName>
    <definedName name="S41P13" localSheetId="3">#REF!</definedName>
    <definedName name="S41P13">#REF!</definedName>
    <definedName name="S41P14" localSheetId="2">#REF!</definedName>
    <definedName name="S41P14" localSheetId="3">#REF!</definedName>
    <definedName name="S41P14">#REF!</definedName>
    <definedName name="S41P15" localSheetId="2">#REF!</definedName>
    <definedName name="S41P15" localSheetId="3">#REF!</definedName>
    <definedName name="S41P15">#REF!</definedName>
    <definedName name="S41P16" localSheetId="2">#REF!</definedName>
    <definedName name="S41P16" localSheetId="3">#REF!</definedName>
    <definedName name="S41P16">#REF!</definedName>
    <definedName name="S41P17" localSheetId="2">#REF!</definedName>
    <definedName name="S41P17" localSheetId="3">#REF!</definedName>
    <definedName name="S41P17">#REF!</definedName>
    <definedName name="S41P18" localSheetId="2">#REF!</definedName>
    <definedName name="S41P18" localSheetId="3">#REF!</definedName>
    <definedName name="S41P18">#REF!</definedName>
    <definedName name="S41P19" localSheetId="2">#REF!</definedName>
    <definedName name="S41P19" localSheetId="3">#REF!</definedName>
    <definedName name="S41P19">#REF!</definedName>
    <definedName name="S41P2" localSheetId="2">#REF!</definedName>
    <definedName name="S41P2" localSheetId="3">#REF!</definedName>
    <definedName name="S41P2">#REF!</definedName>
    <definedName name="S41P20" localSheetId="2">#REF!</definedName>
    <definedName name="S41P20" localSheetId="3">#REF!</definedName>
    <definedName name="S41P20">#REF!</definedName>
    <definedName name="S41P21" localSheetId="2">#REF!</definedName>
    <definedName name="S41P21" localSheetId="3">#REF!</definedName>
    <definedName name="S41P21">#REF!</definedName>
    <definedName name="S41P22" localSheetId="2">#REF!</definedName>
    <definedName name="S41P22" localSheetId="3">#REF!</definedName>
    <definedName name="S41P22">#REF!</definedName>
    <definedName name="S41P23" localSheetId="2">#REF!</definedName>
    <definedName name="S41P23" localSheetId="3">#REF!</definedName>
    <definedName name="S41P23">#REF!</definedName>
    <definedName name="S41P24" localSheetId="2">#REF!</definedName>
    <definedName name="S41P24" localSheetId="3">#REF!</definedName>
    <definedName name="S41P24">#REF!</definedName>
    <definedName name="S41P3" localSheetId="2">#REF!</definedName>
    <definedName name="S41P3" localSheetId="3">#REF!</definedName>
    <definedName name="S41P3">#REF!</definedName>
    <definedName name="S41P4" localSheetId="2">#REF!</definedName>
    <definedName name="S41P4" localSheetId="3">#REF!</definedName>
    <definedName name="S41P4">#REF!</definedName>
    <definedName name="S41P5" localSheetId="2">#REF!</definedName>
    <definedName name="S41P5" localSheetId="3">#REF!</definedName>
    <definedName name="S41P5">#REF!</definedName>
    <definedName name="S41P6" localSheetId="2">#REF!</definedName>
    <definedName name="S41P6" localSheetId="3">#REF!</definedName>
    <definedName name="S41P6">#REF!</definedName>
    <definedName name="S41P7" localSheetId="2">#REF!</definedName>
    <definedName name="S41P7" localSheetId="3">#REF!</definedName>
    <definedName name="S41P7">#REF!</definedName>
    <definedName name="S41P8" localSheetId="2">#REF!</definedName>
    <definedName name="S41P8" localSheetId="3">#REF!</definedName>
    <definedName name="S41P8">#REF!</definedName>
    <definedName name="S41P9" localSheetId="2">#REF!</definedName>
    <definedName name="S41P9" localSheetId="3">#REF!</definedName>
    <definedName name="S41P9">#REF!</definedName>
    <definedName name="S41R1" localSheetId="2">#REF!</definedName>
    <definedName name="S41R1" localSheetId="3">#REF!</definedName>
    <definedName name="S41R1">#REF!</definedName>
    <definedName name="S41R10" localSheetId="2">#REF!</definedName>
    <definedName name="S41R10" localSheetId="3">#REF!</definedName>
    <definedName name="S41R10">#REF!</definedName>
    <definedName name="S41R11" localSheetId="2">#REF!</definedName>
    <definedName name="S41R11" localSheetId="3">#REF!</definedName>
    <definedName name="S41R11">#REF!</definedName>
    <definedName name="S41R12" localSheetId="2">#REF!</definedName>
    <definedName name="S41R12" localSheetId="3">#REF!</definedName>
    <definedName name="S41R12">#REF!</definedName>
    <definedName name="S41R13" localSheetId="2">#REF!</definedName>
    <definedName name="S41R13" localSheetId="3">#REF!</definedName>
    <definedName name="S41R13">#REF!</definedName>
    <definedName name="S41R14" localSheetId="2">#REF!</definedName>
    <definedName name="S41R14" localSheetId="3">#REF!</definedName>
    <definedName name="S41R14">#REF!</definedName>
    <definedName name="S41R15" localSheetId="2">#REF!</definedName>
    <definedName name="S41R15" localSheetId="3">#REF!</definedName>
    <definedName name="S41R15">#REF!</definedName>
    <definedName name="S41R16" localSheetId="2">#REF!</definedName>
    <definedName name="S41R16" localSheetId="3">#REF!</definedName>
    <definedName name="S41R16">#REF!</definedName>
    <definedName name="S41R17" localSheetId="2">#REF!</definedName>
    <definedName name="S41R17" localSheetId="3">#REF!</definedName>
    <definedName name="S41R17">#REF!</definedName>
    <definedName name="S41R18" localSheetId="2">#REF!</definedName>
    <definedName name="S41R18" localSheetId="3">#REF!</definedName>
    <definedName name="S41R18">#REF!</definedName>
    <definedName name="S41R19" localSheetId="2">#REF!</definedName>
    <definedName name="S41R19" localSheetId="3">#REF!</definedName>
    <definedName name="S41R19">#REF!</definedName>
    <definedName name="S41R2" localSheetId="2">#REF!</definedName>
    <definedName name="S41R2" localSheetId="3">#REF!</definedName>
    <definedName name="S41R2">#REF!</definedName>
    <definedName name="S41R20" localSheetId="2">#REF!</definedName>
    <definedName name="S41R20" localSheetId="3">#REF!</definedName>
    <definedName name="S41R20">#REF!</definedName>
    <definedName name="S41R21" localSheetId="2">#REF!</definedName>
    <definedName name="S41R21" localSheetId="3">#REF!</definedName>
    <definedName name="S41R21">#REF!</definedName>
    <definedName name="S41R22" localSheetId="2">#REF!</definedName>
    <definedName name="S41R22" localSheetId="3">#REF!</definedName>
    <definedName name="S41R22">#REF!</definedName>
    <definedName name="S41R23" localSheetId="2">#REF!</definedName>
    <definedName name="S41R23" localSheetId="3">#REF!</definedName>
    <definedName name="S41R23">#REF!</definedName>
    <definedName name="S41R24" localSheetId="2">#REF!</definedName>
    <definedName name="S41R24" localSheetId="3">#REF!</definedName>
    <definedName name="S41R24">#REF!</definedName>
    <definedName name="S41R3" localSheetId="2">#REF!</definedName>
    <definedName name="S41R3" localSheetId="3">#REF!</definedName>
    <definedName name="S41R3">#REF!</definedName>
    <definedName name="S41R4" localSheetId="2">#REF!</definedName>
    <definedName name="S41R4" localSheetId="3">#REF!</definedName>
    <definedName name="S41R4">#REF!</definedName>
    <definedName name="S41R5" localSheetId="2">#REF!</definedName>
    <definedName name="S41R5" localSheetId="3">#REF!</definedName>
    <definedName name="S41R5">#REF!</definedName>
    <definedName name="S41R6" localSheetId="2">#REF!</definedName>
    <definedName name="S41R6" localSheetId="3">#REF!</definedName>
    <definedName name="S41R6">#REF!</definedName>
    <definedName name="S41R7" localSheetId="2">#REF!</definedName>
    <definedName name="S41R7" localSheetId="3">#REF!</definedName>
    <definedName name="S41R7">#REF!</definedName>
    <definedName name="S41R8" localSheetId="2">#REF!</definedName>
    <definedName name="S41R8" localSheetId="3">#REF!</definedName>
    <definedName name="S41R8">#REF!</definedName>
    <definedName name="S41R9" localSheetId="2">#REF!</definedName>
    <definedName name="S41R9" localSheetId="3">#REF!</definedName>
    <definedName name="S41R9">#REF!</definedName>
    <definedName name="S42P1" localSheetId="2">#REF!</definedName>
    <definedName name="S42P1" localSheetId="3">#REF!</definedName>
    <definedName name="S42P1">#REF!</definedName>
    <definedName name="S42P10" localSheetId="2">#REF!</definedName>
    <definedName name="S42P10" localSheetId="3">#REF!</definedName>
    <definedName name="S42P10">#REF!</definedName>
    <definedName name="S42P11" localSheetId="2">#REF!</definedName>
    <definedName name="S42P11" localSheetId="3">#REF!</definedName>
    <definedName name="S42P11">#REF!</definedName>
    <definedName name="S42P12" localSheetId="2">#REF!</definedName>
    <definedName name="S42P12" localSheetId="3">#REF!</definedName>
    <definedName name="S42P12">#REF!</definedName>
    <definedName name="S42P13" localSheetId="2">#REF!</definedName>
    <definedName name="S42P13" localSheetId="3">#REF!</definedName>
    <definedName name="S42P13">#REF!</definedName>
    <definedName name="S42P14" localSheetId="2">#REF!</definedName>
    <definedName name="S42P14" localSheetId="3">#REF!</definedName>
    <definedName name="S42P14">#REF!</definedName>
    <definedName name="S42P15" localSheetId="2">#REF!</definedName>
    <definedName name="S42P15" localSheetId="3">#REF!</definedName>
    <definedName name="S42P15">#REF!</definedName>
    <definedName name="S42P16" localSheetId="2">#REF!</definedName>
    <definedName name="S42P16" localSheetId="3">#REF!</definedName>
    <definedName name="S42P16">#REF!</definedName>
    <definedName name="S42P17" localSheetId="2">#REF!</definedName>
    <definedName name="S42P17" localSheetId="3">#REF!</definedName>
    <definedName name="S42P17">#REF!</definedName>
    <definedName name="S42P18" localSheetId="2">#REF!</definedName>
    <definedName name="S42P18" localSheetId="3">#REF!</definedName>
    <definedName name="S42P18">#REF!</definedName>
    <definedName name="S42P19" localSheetId="2">#REF!</definedName>
    <definedName name="S42P19" localSheetId="3">#REF!</definedName>
    <definedName name="S42P19">#REF!</definedName>
    <definedName name="S42P2" localSheetId="2">#REF!</definedName>
    <definedName name="S42P2" localSheetId="3">#REF!</definedName>
    <definedName name="S42P2">#REF!</definedName>
    <definedName name="S42P20" localSheetId="2">#REF!</definedName>
    <definedName name="S42P20" localSheetId="3">#REF!</definedName>
    <definedName name="S42P20">#REF!</definedName>
    <definedName name="S42P21" localSheetId="2">#REF!</definedName>
    <definedName name="S42P21" localSheetId="3">#REF!</definedName>
    <definedName name="S42P21">#REF!</definedName>
    <definedName name="S42P22" localSheetId="2">#REF!</definedName>
    <definedName name="S42P22" localSheetId="3">#REF!</definedName>
    <definedName name="S42P22">#REF!</definedName>
    <definedName name="S42P23" localSheetId="2">#REF!</definedName>
    <definedName name="S42P23" localSheetId="3">#REF!</definedName>
    <definedName name="S42P23">#REF!</definedName>
    <definedName name="S42P24" localSheetId="2">#REF!</definedName>
    <definedName name="S42P24" localSheetId="3">#REF!</definedName>
    <definedName name="S42P24">#REF!</definedName>
    <definedName name="S42P3" localSheetId="2">#REF!</definedName>
    <definedName name="S42P3" localSheetId="3">#REF!</definedName>
    <definedName name="S42P3">#REF!</definedName>
    <definedName name="S42P4" localSheetId="2">#REF!</definedName>
    <definedName name="S42P4" localSheetId="3">#REF!</definedName>
    <definedName name="S42P4">#REF!</definedName>
    <definedName name="S42P5" localSheetId="2">#REF!</definedName>
    <definedName name="S42P5" localSheetId="3">#REF!</definedName>
    <definedName name="S42P5">#REF!</definedName>
    <definedName name="S42P6" localSheetId="2">#REF!</definedName>
    <definedName name="S42P6" localSheetId="3">#REF!</definedName>
    <definedName name="S42P6">#REF!</definedName>
    <definedName name="S42P7" localSheetId="2">#REF!</definedName>
    <definedName name="S42P7" localSheetId="3">#REF!</definedName>
    <definedName name="S42P7">#REF!</definedName>
    <definedName name="S42P8" localSheetId="2">#REF!</definedName>
    <definedName name="S42P8" localSheetId="3">#REF!</definedName>
    <definedName name="S42P8">#REF!</definedName>
    <definedName name="S42P9" localSheetId="2">#REF!</definedName>
    <definedName name="S42P9" localSheetId="3">#REF!</definedName>
    <definedName name="S42P9">#REF!</definedName>
    <definedName name="S42R1" localSheetId="2">#REF!</definedName>
    <definedName name="S42R1" localSheetId="3">#REF!</definedName>
    <definedName name="S42R1">#REF!</definedName>
    <definedName name="S42R10" localSheetId="2">#REF!</definedName>
    <definedName name="S42R10" localSheetId="3">#REF!</definedName>
    <definedName name="S42R10">#REF!</definedName>
    <definedName name="S42R11" localSheetId="2">#REF!</definedName>
    <definedName name="S42R11" localSheetId="3">#REF!</definedName>
    <definedName name="S42R11">#REF!</definedName>
    <definedName name="S42R12" localSheetId="2">#REF!</definedName>
    <definedName name="S42R12" localSheetId="3">#REF!</definedName>
    <definedName name="S42R12">#REF!</definedName>
    <definedName name="S42R13" localSheetId="2">#REF!</definedName>
    <definedName name="S42R13" localSheetId="3">#REF!</definedName>
    <definedName name="S42R13">#REF!</definedName>
    <definedName name="S42R14" localSheetId="2">#REF!</definedName>
    <definedName name="S42R14" localSheetId="3">#REF!</definedName>
    <definedName name="S42R14">#REF!</definedName>
    <definedName name="S42R15" localSheetId="2">#REF!</definedName>
    <definedName name="S42R15" localSheetId="3">#REF!</definedName>
    <definedName name="S42R15">#REF!</definedName>
    <definedName name="S42R16" localSheetId="2">#REF!</definedName>
    <definedName name="S42R16" localSheetId="3">#REF!</definedName>
    <definedName name="S42R16">#REF!</definedName>
    <definedName name="S42R17" localSheetId="2">#REF!</definedName>
    <definedName name="S42R17" localSheetId="3">#REF!</definedName>
    <definedName name="S42R17">#REF!</definedName>
    <definedName name="S42R18" localSheetId="2">#REF!</definedName>
    <definedName name="S42R18" localSheetId="3">#REF!</definedName>
    <definedName name="S42R18">#REF!</definedName>
    <definedName name="S42R19" localSheetId="2">#REF!</definedName>
    <definedName name="S42R19" localSheetId="3">#REF!</definedName>
    <definedName name="S42R19">#REF!</definedName>
    <definedName name="S42R2" localSheetId="2">#REF!</definedName>
    <definedName name="S42R2" localSheetId="3">#REF!</definedName>
    <definedName name="S42R2">#REF!</definedName>
    <definedName name="S42R20" localSheetId="2">#REF!</definedName>
    <definedName name="S42R20" localSheetId="3">#REF!</definedName>
    <definedName name="S42R20">#REF!</definedName>
    <definedName name="S42R21" localSheetId="2">#REF!</definedName>
    <definedName name="S42R21" localSheetId="3">#REF!</definedName>
    <definedName name="S42R21">#REF!</definedName>
    <definedName name="S42R22" localSheetId="2">#REF!</definedName>
    <definedName name="S42R22" localSheetId="3">#REF!</definedName>
    <definedName name="S42R22">#REF!</definedName>
    <definedName name="S42R23" localSheetId="2">#REF!</definedName>
    <definedName name="S42R23" localSheetId="3">#REF!</definedName>
    <definedName name="S42R23">#REF!</definedName>
    <definedName name="S42R24" localSheetId="2">#REF!</definedName>
    <definedName name="S42R24" localSheetId="3">#REF!</definedName>
    <definedName name="S42R24">#REF!</definedName>
    <definedName name="S42R3" localSheetId="2">#REF!</definedName>
    <definedName name="S42R3" localSheetId="3">#REF!</definedName>
    <definedName name="S42R3">#REF!</definedName>
    <definedName name="S42R4" localSheetId="2">#REF!</definedName>
    <definedName name="S42R4" localSheetId="3">#REF!</definedName>
    <definedName name="S42R4">#REF!</definedName>
    <definedName name="S42R5" localSheetId="2">#REF!</definedName>
    <definedName name="S42R5" localSheetId="3">#REF!</definedName>
    <definedName name="S42R5">#REF!</definedName>
    <definedName name="S42R6" localSheetId="2">#REF!</definedName>
    <definedName name="S42R6" localSheetId="3">#REF!</definedName>
    <definedName name="S42R6">#REF!</definedName>
    <definedName name="S42R7" localSheetId="2">#REF!</definedName>
    <definedName name="S42R7" localSheetId="3">#REF!</definedName>
    <definedName name="S42R7">#REF!</definedName>
    <definedName name="S42R8" localSheetId="2">#REF!</definedName>
    <definedName name="S42R8" localSheetId="3">#REF!</definedName>
    <definedName name="S42R8">#REF!</definedName>
    <definedName name="S42R9" localSheetId="2">#REF!</definedName>
    <definedName name="S42R9" localSheetId="3">#REF!</definedName>
    <definedName name="S42R9">#REF!</definedName>
    <definedName name="S43P1" localSheetId="2">#REF!</definedName>
    <definedName name="S43P1" localSheetId="3">#REF!</definedName>
    <definedName name="S43P1">#REF!</definedName>
    <definedName name="S43P10" localSheetId="2">#REF!</definedName>
    <definedName name="S43P10" localSheetId="3">#REF!</definedName>
    <definedName name="S43P10">#REF!</definedName>
    <definedName name="S43P11" localSheetId="2">#REF!</definedName>
    <definedName name="S43P11" localSheetId="3">#REF!</definedName>
    <definedName name="S43P11">#REF!</definedName>
    <definedName name="S43P12" localSheetId="2">#REF!</definedName>
    <definedName name="S43P12" localSheetId="3">#REF!</definedName>
    <definedName name="S43P12">#REF!</definedName>
    <definedName name="S43P13" localSheetId="2">#REF!</definedName>
    <definedName name="S43P13" localSheetId="3">#REF!</definedName>
    <definedName name="S43P13">#REF!</definedName>
    <definedName name="S43P14" localSheetId="2">#REF!</definedName>
    <definedName name="S43P14" localSheetId="3">#REF!</definedName>
    <definedName name="S43P14">#REF!</definedName>
    <definedName name="S43P15" localSheetId="2">#REF!</definedName>
    <definedName name="S43P15" localSheetId="3">#REF!</definedName>
    <definedName name="S43P15">#REF!</definedName>
    <definedName name="S43P16" localSheetId="2">#REF!</definedName>
    <definedName name="S43P16" localSheetId="3">#REF!</definedName>
    <definedName name="S43P16">#REF!</definedName>
    <definedName name="S43P17" localSheetId="2">#REF!</definedName>
    <definedName name="S43P17" localSheetId="3">#REF!</definedName>
    <definedName name="S43P17">#REF!</definedName>
    <definedName name="S43P18" localSheetId="2">#REF!</definedName>
    <definedName name="S43P18" localSheetId="3">#REF!</definedName>
    <definedName name="S43P18">#REF!</definedName>
    <definedName name="S43P19" localSheetId="2">#REF!</definedName>
    <definedName name="S43P19" localSheetId="3">#REF!</definedName>
    <definedName name="S43P19">#REF!</definedName>
    <definedName name="S43P2" localSheetId="2">#REF!</definedName>
    <definedName name="S43P2" localSheetId="3">#REF!</definedName>
    <definedName name="S43P2">#REF!</definedName>
    <definedName name="S43P20" localSheetId="2">#REF!</definedName>
    <definedName name="S43P20" localSheetId="3">#REF!</definedName>
    <definedName name="S43P20">#REF!</definedName>
    <definedName name="S43P21" localSheetId="2">#REF!</definedName>
    <definedName name="S43P21" localSheetId="3">#REF!</definedName>
    <definedName name="S43P21">#REF!</definedName>
    <definedName name="S43P22" localSheetId="2">#REF!</definedName>
    <definedName name="S43P22" localSheetId="3">#REF!</definedName>
    <definedName name="S43P22">#REF!</definedName>
    <definedName name="S43P23" localSheetId="2">#REF!</definedName>
    <definedName name="S43P23" localSheetId="3">#REF!</definedName>
    <definedName name="S43P23">#REF!</definedName>
    <definedName name="S43P24" localSheetId="2">#REF!</definedName>
    <definedName name="S43P24" localSheetId="3">#REF!</definedName>
    <definedName name="S43P24">#REF!</definedName>
    <definedName name="S43P3" localSheetId="2">#REF!</definedName>
    <definedName name="S43P3" localSheetId="3">#REF!</definedName>
    <definedName name="S43P3">#REF!</definedName>
    <definedName name="S43P4" localSheetId="2">#REF!</definedName>
    <definedName name="S43P4" localSheetId="3">#REF!</definedName>
    <definedName name="S43P4">#REF!</definedName>
    <definedName name="S43P5" localSheetId="2">#REF!</definedName>
    <definedName name="S43P5" localSheetId="3">#REF!</definedName>
    <definedName name="S43P5">#REF!</definedName>
    <definedName name="S43P6" localSheetId="2">#REF!</definedName>
    <definedName name="S43P6" localSheetId="3">#REF!</definedName>
    <definedName name="S43P6">#REF!</definedName>
    <definedName name="S43P7" localSheetId="2">#REF!</definedName>
    <definedName name="S43P7" localSheetId="3">#REF!</definedName>
    <definedName name="S43P7">#REF!</definedName>
    <definedName name="S43P8" localSheetId="2">#REF!</definedName>
    <definedName name="S43P8" localSheetId="3">#REF!</definedName>
    <definedName name="S43P8">#REF!</definedName>
    <definedName name="S43P9" localSheetId="2">#REF!</definedName>
    <definedName name="S43P9" localSheetId="3">#REF!</definedName>
    <definedName name="S43P9">#REF!</definedName>
    <definedName name="S43R1" localSheetId="2">#REF!</definedName>
    <definedName name="S43R1" localSheetId="3">#REF!</definedName>
    <definedName name="S43R1">#REF!</definedName>
    <definedName name="S43R10" localSheetId="2">#REF!</definedName>
    <definedName name="S43R10" localSheetId="3">#REF!</definedName>
    <definedName name="S43R10">#REF!</definedName>
    <definedName name="S43R11" localSheetId="2">#REF!</definedName>
    <definedName name="S43R11" localSheetId="3">#REF!</definedName>
    <definedName name="S43R11">#REF!</definedName>
    <definedName name="S43R12" localSheetId="2">#REF!</definedName>
    <definedName name="S43R12" localSheetId="3">#REF!</definedName>
    <definedName name="S43R12">#REF!</definedName>
    <definedName name="S43R13" localSheetId="2">#REF!</definedName>
    <definedName name="S43R13" localSheetId="3">#REF!</definedName>
    <definedName name="S43R13">#REF!</definedName>
    <definedName name="S43R14" localSheetId="2">#REF!</definedName>
    <definedName name="S43R14" localSheetId="3">#REF!</definedName>
    <definedName name="S43R14">#REF!</definedName>
    <definedName name="S43R15" localSheetId="2">#REF!</definedName>
    <definedName name="S43R15" localSheetId="3">#REF!</definedName>
    <definedName name="S43R15">#REF!</definedName>
    <definedName name="S43R16" localSheetId="2">#REF!</definedName>
    <definedName name="S43R16" localSheetId="3">#REF!</definedName>
    <definedName name="S43R16">#REF!</definedName>
    <definedName name="S43R17" localSheetId="2">#REF!</definedName>
    <definedName name="S43R17" localSheetId="3">#REF!</definedName>
    <definedName name="S43R17">#REF!</definedName>
    <definedName name="S43R18" localSheetId="2">#REF!</definedName>
    <definedName name="S43R18" localSheetId="3">#REF!</definedName>
    <definedName name="S43R18">#REF!</definedName>
    <definedName name="S43R19" localSheetId="2">#REF!</definedName>
    <definedName name="S43R19" localSheetId="3">#REF!</definedName>
    <definedName name="S43R19">#REF!</definedName>
    <definedName name="S43R2" localSheetId="2">#REF!</definedName>
    <definedName name="S43R2" localSheetId="3">#REF!</definedName>
    <definedName name="S43R2">#REF!</definedName>
    <definedName name="S43R20" localSheetId="2">#REF!</definedName>
    <definedName name="S43R20" localSheetId="3">#REF!</definedName>
    <definedName name="S43R20">#REF!</definedName>
    <definedName name="S43R21" localSheetId="2">#REF!</definedName>
    <definedName name="S43R21" localSheetId="3">#REF!</definedName>
    <definedName name="S43R21">#REF!</definedName>
    <definedName name="S43R22" localSheetId="2">#REF!</definedName>
    <definedName name="S43R22" localSheetId="3">#REF!</definedName>
    <definedName name="S43R22">#REF!</definedName>
    <definedName name="S43R23" localSheetId="2">#REF!</definedName>
    <definedName name="S43R23" localSheetId="3">#REF!</definedName>
    <definedName name="S43R23">#REF!</definedName>
    <definedName name="S43R24" localSheetId="2">#REF!</definedName>
    <definedName name="S43R24" localSheetId="3">#REF!</definedName>
    <definedName name="S43R24">#REF!</definedName>
    <definedName name="S43R3" localSheetId="2">#REF!</definedName>
    <definedName name="S43R3" localSheetId="3">#REF!</definedName>
    <definedName name="S43R3">#REF!</definedName>
    <definedName name="S43R4" localSheetId="2">#REF!</definedName>
    <definedName name="S43R4" localSheetId="3">#REF!</definedName>
    <definedName name="S43R4">#REF!</definedName>
    <definedName name="S43R5" localSheetId="2">#REF!</definedName>
    <definedName name="S43R5" localSheetId="3">#REF!</definedName>
    <definedName name="S43R5">#REF!</definedName>
    <definedName name="S43R6" localSheetId="2">#REF!</definedName>
    <definedName name="S43R6" localSheetId="3">#REF!</definedName>
    <definedName name="S43R6">#REF!</definedName>
    <definedName name="S43R7" localSheetId="2">#REF!</definedName>
    <definedName name="S43R7" localSheetId="3">#REF!</definedName>
    <definedName name="S43R7">#REF!</definedName>
    <definedName name="S43R8" localSheetId="2">#REF!</definedName>
    <definedName name="S43R8" localSheetId="3">#REF!</definedName>
    <definedName name="S43R8">#REF!</definedName>
    <definedName name="S43R9" localSheetId="2">#REF!</definedName>
    <definedName name="S43R9" localSheetId="3">#REF!</definedName>
    <definedName name="S43R9">#REF!</definedName>
    <definedName name="S44P1" localSheetId="2">#REF!</definedName>
    <definedName name="S44P1" localSheetId="3">#REF!</definedName>
    <definedName name="S44P1">#REF!</definedName>
    <definedName name="S44P10" localSheetId="2">#REF!</definedName>
    <definedName name="S44P10" localSheetId="3">#REF!</definedName>
    <definedName name="S44P10">#REF!</definedName>
    <definedName name="S44P11" localSheetId="2">#REF!</definedName>
    <definedName name="S44P11" localSheetId="3">#REF!</definedName>
    <definedName name="S44P11">#REF!</definedName>
    <definedName name="S44P12" localSheetId="2">#REF!</definedName>
    <definedName name="S44P12" localSheetId="3">#REF!</definedName>
    <definedName name="S44P12">#REF!</definedName>
    <definedName name="S44P13" localSheetId="2">#REF!</definedName>
    <definedName name="S44P13" localSheetId="3">#REF!</definedName>
    <definedName name="S44P13">#REF!</definedName>
    <definedName name="S44P14" localSheetId="2">#REF!</definedName>
    <definedName name="S44P14" localSheetId="3">#REF!</definedName>
    <definedName name="S44P14">#REF!</definedName>
    <definedName name="S44P15" localSheetId="2">#REF!</definedName>
    <definedName name="S44P15" localSheetId="3">#REF!</definedName>
    <definedName name="S44P15">#REF!</definedName>
    <definedName name="S44P16" localSheetId="2">#REF!</definedName>
    <definedName name="S44P16" localSheetId="3">#REF!</definedName>
    <definedName name="S44P16">#REF!</definedName>
    <definedName name="S44P17" localSheetId="2">#REF!</definedName>
    <definedName name="S44P17" localSheetId="3">#REF!</definedName>
    <definedName name="S44P17">#REF!</definedName>
    <definedName name="S44P18" localSheetId="2">#REF!</definedName>
    <definedName name="S44P18" localSheetId="3">#REF!</definedName>
    <definedName name="S44P18">#REF!</definedName>
    <definedName name="S44P19" localSheetId="2">#REF!</definedName>
    <definedName name="S44P19" localSheetId="3">#REF!</definedName>
    <definedName name="S44P19">#REF!</definedName>
    <definedName name="S44P2" localSheetId="2">#REF!</definedName>
    <definedName name="S44P2" localSheetId="3">#REF!</definedName>
    <definedName name="S44P2">#REF!</definedName>
    <definedName name="S44P20" localSheetId="2">#REF!</definedName>
    <definedName name="S44P20" localSheetId="3">#REF!</definedName>
    <definedName name="S44P20">#REF!</definedName>
    <definedName name="S44P21" localSheetId="2">#REF!</definedName>
    <definedName name="S44P21" localSheetId="3">#REF!</definedName>
    <definedName name="S44P21">#REF!</definedName>
    <definedName name="S44P22" localSheetId="2">#REF!</definedName>
    <definedName name="S44P22" localSheetId="3">#REF!</definedName>
    <definedName name="S44P22">#REF!</definedName>
    <definedName name="S44P23" localSheetId="2">#REF!</definedName>
    <definedName name="S44P23" localSheetId="3">#REF!</definedName>
    <definedName name="S44P23">#REF!</definedName>
    <definedName name="S44P24" localSheetId="2">#REF!</definedName>
    <definedName name="S44P24" localSheetId="3">#REF!</definedName>
    <definedName name="S44P24">#REF!</definedName>
    <definedName name="S44P3" localSheetId="2">#REF!</definedName>
    <definedName name="S44P3" localSheetId="3">#REF!</definedName>
    <definedName name="S44P3">#REF!</definedName>
    <definedName name="S44P4" localSheetId="2">#REF!</definedName>
    <definedName name="S44P4" localSheetId="3">#REF!</definedName>
    <definedName name="S44P4">#REF!</definedName>
    <definedName name="S44P5" localSheetId="2">#REF!</definedName>
    <definedName name="S44P5" localSheetId="3">#REF!</definedName>
    <definedName name="S44P5">#REF!</definedName>
    <definedName name="S44P6" localSheetId="2">#REF!</definedName>
    <definedName name="S44P6" localSheetId="3">#REF!</definedName>
    <definedName name="S44P6">#REF!</definedName>
    <definedName name="S44P7" localSheetId="2">#REF!</definedName>
    <definedName name="S44P7" localSheetId="3">#REF!</definedName>
    <definedName name="S44P7">#REF!</definedName>
    <definedName name="S44P8" localSheetId="2">#REF!</definedName>
    <definedName name="S44P8" localSheetId="3">#REF!</definedName>
    <definedName name="S44P8">#REF!</definedName>
    <definedName name="S44P9" localSheetId="2">#REF!</definedName>
    <definedName name="S44P9" localSheetId="3">#REF!</definedName>
    <definedName name="S44P9">#REF!</definedName>
    <definedName name="S44R1" localSheetId="2">#REF!</definedName>
    <definedName name="S44R1" localSheetId="3">#REF!</definedName>
    <definedName name="S44R1">#REF!</definedName>
    <definedName name="S44R10" localSheetId="2">#REF!</definedName>
    <definedName name="S44R10" localSheetId="3">#REF!</definedName>
    <definedName name="S44R10">#REF!</definedName>
    <definedName name="S44R11" localSheetId="2">#REF!</definedName>
    <definedName name="S44R11" localSheetId="3">#REF!</definedName>
    <definedName name="S44R11">#REF!</definedName>
    <definedName name="S44R12" localSheetId="2">#REF!</definedName>
    <definedName name="S44R12" localSheetId="3">#REF!</definedName>
    <definedName name="S44R12">#REF!</definedName>
    <definedName name="S44R13" localSheetId="2">#REF!</definedName>
    <definedName name="S44R13" localSheetId="3">#REF!</definedName>
    <definedName name="S44R13">#REF!</definedName>
    <definedName name="S44R14" localSheetId="2">#REF!</definedName>
    <definedName name="S44R14" localSheetId="3">#REF!</definedName>
    <definedName name="S44R14">#REF!</definedName>
    <definedName name="S44R15" localSheetId="2">#REF!</definedName>
    <definedName name="S44R15" localSheetId="3">#REF!</definedName>
    <definedName name="S44R15">#REF!</definedName>
    <definedName name="S44R16" localSheetId="2">#REF!</definedName>
    <definedName name="S44R16" localSheetId="3">#REF!</definedName>
    <definedName name="S44R16">#REF!</definedName>
    <definedName name="S44R17" localSheetId="2">#REF!</definedName>
    <definedName name="S44R17" localSheetId="3">#REF!</definedName>
    <definedName name="S44R17">#REF!</definedName>
    <definedName name="S44R18" localSheetId="2">#REF!</definedName>
    <definedName name="S44R18" localSheetId="3">#REF!</definedName>
    <definedName name="S44R18">#REF!</definedName>
    <definedName name="S44R19" localSheetId="2">#REF!</definedName>
    <definedName name="S44R19" localSheetId="3">#REF!</definedName>
    <definedName name="S44R19">#REF!</definedName>
    <definedName name="S44R2" localSheetId="2">#REF!</definedName>
    <definedName name="S44R2" localSheetId="3">#REF!</definedName>
    <definedName name="S44R2">#REF!</definedName>
    <definedName name="S44R20" localSheetId="2">#REF!</definedName>
    <definedName name="S44R20" localSheetId="3">#REF!</definedName>
    <definedName name="S44R20">#REF!</definedName>
    <definedName name="S44R21" localSheetId="2">#REF!</definedName>
    <definedName name="S44R21" localSheetId="3">#REF!</definedName>
    <definedName name="S44R21">#REF!</definedName>
    <definedName name="S44R22" localSheetId="2">#REF!</definedName>
    <definedName name="S44R22" localSheetId="3">#REF!</definedName>
    <definedName name="S44R22">#REF!</definedName>
    <definedName name="S44R23" localSheetId="2">#REF!</definedName>
    <definedName name="S44R23" localSheetId="3">#REF!</definedName>
    <definedName name="S44R23">#REF!</definedName>
    <definedName name="S44R24" localSheetId="2">#REF!</definedName>
    <definedName name="S44R24" localSheetId="3">#REF!</definedName>
    <definedName name="S44R24">#REF!</definedName>
    <definedName name="S44R3" localSheetId="2">#REF!</definedName>
    <definedName name="S44R3" localSheetId="3">#REF!</definedName>
    <definedName name="S44R3">#REF!</definedName>
    <definedName name="S44R4" localSheetId="2">#REF!</definedName>
    <definedName name="S44R4" localSheetId="3">#REF!</definedName>
    <definedName name="S44R4">#REF!</definedName>
    <definedName name="S44R5" localSheetId="2">#REF!</definedName>
    <definedName name="S44R5" localSheetId="3">#REF!</definedName>
    <definedName name="S44R5">#REF!</definedName>
    <definedName name="S44R6" localSheetId="2">#REF!</definedName>
    <definedName name="S44R6" localSheetId="3">#REF!</definedName>
    <definedName name="S44R6">#REF!</definedName>
    <definedName name="S44R7" localSheetId="2">#REF!</definedName>
    <definedName name="S44R7" localSheetId="3">#REF!</definedName>
    <definedName name="S44R7">#REF!</definedName>
    <definedName name="S44R8" localSheetId="2">#REF!</definedName>
    <definedName name="S44R8" localSheetId="3">#REF!</definedName>
    <definedName name="S44R8">#REF!</definedName>
    <definedName name="S44R9" localSheetId="2">#REF!</definedName>
    <definedName name="S44R9" localSheetId="3">#REF!</definedName>
    <definedName name="S44R9">#REF!</definedName>
    <definedName name="S45P1" localSheetId="2">#REF!</definedName>
    <definedName name="S45P1" localSheetId="3">#REF!</definedName>
    <definedName name="S45P1">#REF!</definedName>
    <definedName name="S45P10" localSheetId="2">#REF!</definedName>
    <definedName name="S45P10" localSheetId="3">#REF!</definedName>
    <definedName name="S45P10">#REF!</definedName>
    <definedName name="S45P11" localSheetId="2">#REF!</definedName>
    <definedName name="S45P11" localSheetId="3">#REF!</definedName>
    <definedName name="S45P11">#REF!</definedName>
    <definedName name="S45P12" localSheetId="2">#REF!</definedName>
    <definedName name="S45P12" localSheetId="3">#REF!</definedName>
    <definedName name="S45P12">#REF!</definedName>
    <definedName name="S45P13" localSheetId="2">#REF!</definedName>
    <definedName name="S45P13" localSheetId="3">#REF!</definedName>
    <definedName name="S45P13">#REF!</definedName>
    <definedName name="S45P14" localSheetId="2">#REF!</definedName>
    <definedName name="S45P14" localSheetId="3">#REF!</definedName>
    <definedName name="S45P14">#REF!</definedName>
    <definedName name="S45P15" localSheetId="2">#REF!</definedName>
    <definedName name="S45P15" localSheetId="3">#REF!</definedName>
    <definedName name="S45P15">#REF!</definedName>
    <definedName name="S45P16" localSheetId="2">#REF!</definedName>
    <definedName name="S45P16" localSheetId="3">#REF!</definedName>
    <definedName name="S45P16">#REF!</definedName>
    <definedName name="S45P17" localSheetId="2">#REF!</definedName>
    <definedName name="S45P17" localSheetId="3">#REF!</definedName>
    <definedName name="S45P17">#REF!</definedName>
    <definedName name="S45P18" localSheetId="2">#REF!</definedName>
    <definedName name="S45P18" localSheetId="3">#REF!</definedName>
    <definedName name="S45P18">#REF!</definedName>
    <definedName name="S45P19" localSheetId="2">#REF!</definedName>
    <definedName name="S45P19" localSheetId="3">#REF!</definedName>
    <definedName name="S45P19">#REF!</definedName>
    <definedName name="S45P2" localSheetId="2">#REF!</definedName>
    <definedName name="S45P2" localSheetId="3">#REF!</definedName>
    <definedName name="S45P2">#REF!</definedName>
    <definedName name="S45P20" localSheetId="2">#REF!</definedName>
    <definedName name="S45P20" localSheetId="3">#REF!</definedName>
    <definedName name="S45P20">#REF!</definedName>
    <definedName name="S45P21" localSheetId="2">#REF!</definedName>
    <definedName name="S45P21" localSheetId="3">#REF!</definedName>
    <definedName name="S45P21">#REF!</definedName>
    <definedName name="S45P22" localSheetId="2">#REF!</definedName>
    <definedName name="S45P22" localSheetId="3">#REF!</definedName>
    <definedName name="S45P22">#REF!</definedName>
    <definedName name="S45P23" localSheetId="2">#REF!</definedName>
    <definedName name="S45P23" localSheetId="3">#REF!</definedName>
    <definedName name="S45P23">#REF!</definedName>
    <definedName name="S45P24" localSheetId="2">#REF!</definedName>
    <definedName name="S45P24" localSheetId="3">#REF!</definedName>
    <definedName name="S45P24">#REF!</definedName>
    <definedName name="S45P3" localSheetId="2">#REF!</definedName>
    <definedName name="S45P3" localSheetId="3">#REF!</definedName>
    <definedName name="S45P3">#REF!</definedName>
    <definedName name="S45P4" localSheetId="2">#REF!</definedName>
    <definedName name="S45P4" localSheetId="3">#REF!</definedName>
    <definedName name="S45P4">#REF!</definedName>
    <definedName name="S45P5" localSheetId="2">#REF!</definedName>
    <definedName name="S45P5" localSheetId="3">#REF!</definedName>
    <definedName name="S45P5">#REF!</definedName>
    <definedName name="S45P6" localSheetId="2">#REF!</definedName>
    <definedName name="S45P6" localSheetId="3">#REF!</definedName>
    <definedName name="S45P6">#REF!</definedName>
    <definedName name="S45P7" localSheetId="2">#REF!</definedName>
    <definedName name="S45P7" localSheetId="3">#REF!</definedName>
    <definedName name="S45P7">#REF!</definedName>
    <definedName name="S45P8" localSheetId="2">#REF!</definedName>
    <definedName name="S45P8" localSheetId="3">#REF!</definedName>
    <definedName name="S45P8">#REF!</definedName>
    <definedName name="S45P9" localSheetId="2">#REF!</definedName>
    <definedName name="S45P9" localSheetId="3">#REF!</definedName>
    <definedName name="S45P9">#REF!</definedName>
    <definedName name="S45R1" localSheetId="2">#REF!</definedName>
    <definedName name="S45R1" localSheetId="3">#REF!</definedName>
    <definedName name="S45R1">#REF!</definedName>
    <definedName name="S45R10" localSheetId="2">#REF!</definedName>
    <definedName name="S45R10" localSheetId="3">#REF!</definedName>
    <definedName name="S45R10">#REF!</definedName>
    <definedName name="S45R11" localSheetId="2">#REF!</definedName>
    <definedName name="S45R11" localSheetId="3">#REF!</definedName>
    <definedName name="S45R11">#REF!</definedName>
    <definedName name="S45R12" localSheetId="2">#REF!</definedName>
    <definedName name="S45R12" localSheetId="3">#REF!</definedName>
    <definedName name="S45R12">#REF!</definedName>
    <definedName name="S45R13" localSheetId="2">#REF!</definedName>
    <definedName name="S45R13" localSheetId="3">#REF!</definedName>
    <definedName name="S45R13">#REF!</definedName>
    <definedName name="S45R14" localSheetId="2">#REF!</definedName>
    <definedName name="S45R14" localSheetId="3">#REF!</definedName>
    <definedName name="S45R14">#REF!</definedName>
    <definedName name="S45R15" localSheetId="2">#REF!</definedName>
    <definedName name="S45R15" localSheetId="3">#REF!</definedName>
    <definedName name="S45R15">#REF!</definedName>
    <definedName name="S45R16" localSheetId="2">#REF!</definedName>
    <definedName name="S45R16" localSheetId="3">#REF!</definedName>
    <definedName name="S45R16">#REF!</definedName>
    <definedName name="S45R17" localSheetId="2">#REF!</definedName>
    <definedName name="S45R17" localSheetId="3">#REF!</definedName>
    <definedName name="S45R17">#REF!</definedName>
    <definedName name="S45R18" localSheetId="2">#REF!</definedName>
    <definedName name="S45R18" localSheetId="3">#REF!</definedName>
    <definedName name="S45R18">#REF!</definedName>
    <definedName name="S45R19" localSheetId="2">#REF!</definedName>
    <definedName name="S45R19" localSheetId="3">#REF!</definedName>
    <definedName name="S45R19">#REF!</definedName>
    <definedName name="S45R2" localSheetId="2">#REF!</definedName>
    <definedName name="S45R2" localSheetId="3">#REF!</definedName>
    <definedName name="S45R2">#REF!</definedName>
    <definedName name="S45R20" localSheetId="2">#REF!</definedName>
    <definedName name="S45R20" localSheetId="3">#REF!</definedName>
    <definedName name="S45R20">#REF!</definedName>
    <definedName name="S45R21" localSheetId="2">#REF!</definedName>
    <definedName name="S45R21" localSheetId="3">#REF!</definedName>
    <definedName name="S45R21">#REF!</definedName>
    <definedName name="S45R22" localSheetId="2">#REF!</definedName>
    <definedName name="S45R22" localSheetId="3">#REF!</definedName>
    <definedName name="S45R22">#REF!</definedName>
    <definedName name="S45R23" localSheetId="2">#REF!</definedName>
    <definedName name="S45R23" localSheetId="3">#REF!</definedName>
    <definedName name="S45R23">#REF!</definedName>
    <definedName name="S45R24" localSheetId="2">#REF!</definedName>
    <definedName name="S45R24" localSheetId="3">#REF!</definedName>
    <definedName name="S45R24">#REF!</definedName>
    <definedName name="S45R3" localSheetId="2">#REF!</definedName>
    <definedName name="S45R3" localSheetId="3">#REF!</definedName>
    <definedName name="S45R3">#REF!</definedName>
    <definedName name="S45R4" localSheetId="2">#REF!</definedName>
    <definedName name="S45R4" localSheetId="3">#REF!</definedName>
    <definedName name="S45R4">#REF!</definedName>
    <definedName name="S45R5" localSheetId="2">#REF!</definedName>
    <definedName name="S45R5" localSheetId="3">#REF!</definedName>
    <definedName name="S45R5">#REF!</definedName>
    <definedName name="S45R6" localSheetId="2">#REF!</definedName>
    <definedName name="S45R6" localSheetId="3">#REF!</definedName>
    <definedName name="S45R6">#REF!</definedName>
    <definedName name="S45R7" localSheetId="2">#REF!</definedName>
    <definedName name="S45R7" localSheetId="3">#REF!</definedName>
    <definedName name="S45R7">#REF!</definedName>
    <definedName name="S45R8" localSheetId="2">#REF!</definedName>
    <definedName name="S45R8" localSheetId="3">#REF!</definedName>
    <definedName name="S45R8">#REF!</definedName>
    <definedName name="S45R9" localSheetId="2">#REF!</definedName>
    <definedName name="S45R9" localSheetId="3">#REF!</definedName>
    <definedName name="S45R9">#REF!</definedName>
    <definedName name="S4P1" localSheetId="2">#REF!</definedName>
    <definedName name="S4P1" localSheetId="3">#REF!</definedName>
    <definedName name="S4P1">#REF!</definedName>
    <definedName name="S4P10" localSheetId="2">#REF!</definedName>
    <definedName name="S4P10" localSheetId="3">#REF!</definedName>
    <definedName name="S4P10">#REF!</definedName>
    <definedName name="S4P11" localSheetId="2">#REF!</definedName>
    <definedName name="S4P11" localSheetId="3">#REF!</definedName>
    <definedName name="S4P11">#REF!</definedName>
    <definedName name="S4P12" localSheetId="2">#REF!</definedName>
    <definedName name="S4P12" localSheetId="3">#REF!</definedName>
    <definedName name="S4P12">#REF!</definedName>
    <definedName name="S4P13" localSheetId="2">#REF!</definedName>
    <definedName name="S4P13" localSheetId="3">#REF!</definedName>
    <definedName name="S4P13">#REF!</definedName>
    <definedName name="S4P14" localSheetId="2">#REF!</definedName>
    <definedName name="S4P14" localSheetId="3">#REF!</definedName>
    <definedName name="S4P14">#REF!</definedName>
    <definedName name="S4P15" localSheetId="2">#REF!</definedName>
    <definedName name="S4P15" localSheetId="3">#REF!</definedName>
    <definedName name="S4P15">#REF!</definedName>
    <definedName name="S4P16" localSheetId="2">#REF!</definedName>
    <definedName name="S4P16" localSheetId="3">#REF!</definedName>
    <definedName name="S4P16">#REF!</definedName>
    <definedName name="S4P17" localSheetId="2">#REF!</definedName>
    <definedName name="S4P17" localSheetId="3">#REF!</definedName>
    <definedName name="S4P17">#REF!</definedName>
    <definedName name="S4P18" localSheetId="2">#REF!</definedName>
    <definedName name="S4P18" localSheetId="3">#REF!</definedName>
    <definedName name="S4P18">#REF!</definedName>
    <definedName name="S4P19" localSheetId="2">#REF!</definedName>
    <definedName name="S4P19" localSheetId="3">#REF!</definedName>
    <definedName name="S4P19">#REF!</definedName>
    <definedName name="S4P2" localSheetId="2">#REF!</definedName>
    <definedName name="S4P2" localSheetId="3">#REF!</definedName>
    <definedName name="S4P2">#REF!</definedName>
    <definedName name="S4P20" localSheetId="2">#REF!</definedName>
    <definedName name="S4P20" localSheetId="3">#REF!</definedName>
    <definedName name="S4P20">#REF!</definedName>
    <definedName name="S4P21" localSheetId="2">#REF!</definedName>
    <definedName name="S4P21" localSheetId="3">#REF!</definedName>
    <definedName name="S4P21">#REF!</definedName>
    <definedName name="S4P22" localSheetId="2">#REF!</definedName>
    <definedName name="S4P22" localSheetId="3">#REF!</definedName>
    <definedName name="S4P22">#REF!</definedName>
    <definedName name="S4P23" localSheetId="2">#REF!</definedName>
    <definedName name="S4P23" localSheetId="3">#REF!</definedName>
    <definedName name="S4P23">#REF!</definedName>
    <definedName name="S4P24" localSheetId="2">#REF!</definedName>
    <definedName name="S4P24" localSheetId="3">#REF!</definedName>
    <definedName name="S4P24">#REF!</definedName>
    <definedName name="S4P3" localSheetId="2">#REF!</definedName>
    <definedName name="S4P3" localSheetId="3">#REF!</definedName>
    <definedName name="S4P3">#REF!</definedName>
    <definedName name="S4P4" localSheetId="2">#REF!</definedName>
    <definedName name="S4P4" localSheetId="3">#REF!</definedName>
    <definedName name="S4P4">#REF!</definedName>
    <definedName name="S4P5" localSheetId="2">#REF!</definedName>
    <definedName name="S4P5" localSheetId="3">#REF!</definedName>
    <definedName name="S4P5">#REF!</definedName>
    <definedName name="S4P6" localSheetId="2">#REF!</definedName>
    <definedName name="S4P6" localSheetId="3">#REF!</definedName>
    <definedName name="S4P6">#REF!</definedName>
    <definedName name="S4P7" localSheetId="2">#REF!</definedName>
    <definedName name="S4P7" localSheetId="3">#REF!</definedName>
    <definedName name="S4P7">#REF!</definedName>
    <definedName name="S4P8" localSheetId="2">#REF!</definedName>
    <definedName name="S4P8" localSheetId="3">#REF!</definedName>
    <definedName name="S4P8">#REF!</definedName>
    <definedName name="S4P9" localSheetId="2">#REF!</definedName>
    <definedName name="S4P9" localSheetId="3">#REF!</definedName>
    <definedName name="S4P9">#REF!</definedName>
    <definedName name="S4R1" localSheetId="2">#REF!</definedName>
    <definedName name="S4R1" localSheetId="3">#REF!</definedName>
    <definedName name="S4R1">#REF!</definedName>
    <definedName name="S4R10" localSheetId="2">#REF!</definedName>
    <definedName name="S4R10" localSheetId="3">#REF!</definedName>
    <definedName name="S4R10">#REF!</definedName>
    <definedName name="S4R11" localSheetId="2">#REF!</definedName>
    <definedName name="S4R11" localSheetId="3">#REF!</definedName>
    <definedName name="S4R11">#REF!</definedName>
    <definedName name="S4R12" localSheetId="2">#REF!</definedName>
    <definedName name="S4R12" localSheetId="3">#REF!</definedName>
    <definedName name="S4R12">#REF!</definedName>
    <definedName name="S4R13" localSheetId="2">#REF!</definedName>
    <definedName name="S4R13" localSheetId="3">#REF!</definedName>
    <definedName name="S4R13">#REF!</definedName>
    <definedName name="S4R14" localSheetId="2">#REF!</definedName>
    <definedName name="S4R14" localSheetId="3">#REF!</definedName>
    <definedName name="S4R14">#REF!</definedName>
    <definedName name="S4R15" localSheetId="2">#REF!</definedName>
    <definedName name="S4R15" localSheetId="3">#REF!</definedName>
    <definedName name="S4R15">#REF!</definedName>
    <definedName name="S4R16" localSheetId="2">#REF!</definedName>
    <definedName name="S4R16" localSheetId="3">#REF!</definedName>
    <definedName name="S4R16">#REF!</definedName>
    <definedName name="S4R17" localSheetId="2">#REF!</definedName>
    <definedName name="S4R17" localSheetId="3">#REF!</definedName>
    <definedName name="S4R17">#REF!</definedName>
    <definedName name="S4R18" localSheetId="2">#REF!</definedName>
    <definedName name="S4R18" localSheetId="3">#REF!</definedName>
    <definedName name="S4R18">#REF!</definedName>
    <definedName name="S4R19" localSheetId="2">#REF!</definedName>
    <definedName name="S4R19" localSheetId="3">#REF!</definedName>
    <definedName name="S4R19">#REF!</definedName>
    <definedName name="S4R2" localSheetId="2">#REF!</definedName>
    <definedName name="S4R2" localSheetId="3">#REF!</definedName>
    <definedName name="S4R2">#REF!</definedName>
    <definedName name="S4R20" localSheetId="2">#REF!</definedName>
    <definedName name="S4R20" localSheetId="3">#REF!</definedName>
    <definedName name="S4R20">#REF!</definedName>
    <definedName name="S4R21" localSheetId="2">#REF!</definedName>
    <definedName name="S4R21" localSheetId="3">#REF!</definedName>
    <definedName name="S4R21">#REF!</definedName>
    <definedName name="S4R22" localSheetId="2">#REF!</definedName>
    <definedName name="S4R22" localSheetId="3">#REF!</definedName>
    <definedName name="S4R22">#REF!</definedName>
    <definedName name="S4R23" localSheetId="2">#REF!</definedName>
    <definedName name="S4R23" localSheetId="3">#REF!</definedName>
    <definedName name="S4R23">#REF!</definedName>
    <definedName name="S4R24" localSheetId="2">#REF!</definedName>
    <definedName name="S4R24" localSheetId="3">#REF!</definedName>
    <definedName name="S4R24">#REF!</definedName>
    <definedName name="S4R3" localSheetId="2">#REF!</definedName>
    <definedName name="S4R3" localSheetId="3">#REF!</definedName>
    <definedName name="S4R3">#REF!</definedName>
    <definedName name="S4R4" localSheetId="2">#REF!</definedName>
    <definedName name="S4R4" localSheetId="3">#REF!</definedName>
    <definedName name="S4R4">#REF!</definedName>
    <definedName name="S4R5" localSheetId="2">#REF!</definedName>
    <definedName name="S4R5" localSheetId="3">#REF!</definedName>
    <definedName name="S4R5">#REF!</definedName>
    <definedName name="S4R6" localSheetId="2">#REF!</definedName>
    <definedName name="S4R6" localSheetId="3">#REF!</definedName>
    <definedName name="S4R6">#REF!</definedName>
    <definedName name="S4R7" localSheetId="2">#REF!</definedName>
    <definedName name="S4R7" localSheetId="3">#REF!</definedName>
    <definedName name="S4R7">#REF!</definedName>
    <definedName name="S4R8" localSheetId="2">#REF!</definedName>
    <definedName name="S4R8" localSheetId="3">#REF!</definedName>
    <definedName name="S4R8">#REF!</definedName>
    <definedName name="S4R9" localSheetId="2">#REF!</definedName>
    <definedName name="S4R9" localSheetId="3">#REF!</definedName>
    <definedName name="S4R9">#REF!</definedName>
    <definedName name="S5P1" localSheetId="2">#REF!</definedName>
    <definedName name="S5P1" localSheetId="3">#REF!</definedName>
    <definedName name="S5P1">#REF!</definedName>
    <definedName name="S5P10" localSheetId="2">#REF!</definedName>
    <definedName name="S5P10" localSheetId="3">#REF!</definedName>
    <definedName name="S5P10">#REF!</definedName>
    <definedName name="S5P11" localSheetId="2">#REF!</definedName>
    <definedName name="S5P11" localSheetId="3">#REF!</definedName>
    <definedName name="S5P11">#REF!</definedName>
    <definedName name="S5P12" localSheetId="2">#REF!</definedName>
    <definedName name="S5P12" localSheetId="3">#REF!</definedName>
    <definedName name="S5P12">#REF!</definedName>
    <definedName name="S5P13" localSheetId="2">#REF!</definedName>
    <definedName name="S5P13" localSheetId="3">#REF!</definedName>
    <definedName name="S5P13">#REF!</definedName>
    <definedName name="S5P14" localSheetId="2">#REF!</definedName>
    <definedName name="S5P14" localSheetId="3">#REF!</definedName>
    <definedName name="S5P14">#REF!</definedName>
    <definedName name="S5P15" localSheetId="2">#REF!</definedName>
    <definedName name="S5P15" localSheetId="3">#REF!</definedName>
    <definedName name="S5P15">#REF!</definedName>
    <definedName name="S5P16" localSheetId="2">#REF!</definedName>
    <definedName name="S5P16" localSheetId="3">#REF!</definedName>
    <definedName name="S5P16">#REF!</definedName>
    <definedName name="S5P17" localSheetId="2">#REF!</definedName>
    <definedName name="S5P17" localSheetId="3">#REF!</definedName>
    <definedName name="S5P17">#REF!</definedName>
    <definedName name="S5P18" localSheetId="2">#REF!</definedName>
    <definedName name="S5P18" localSheetId="3">#REF!</definedName>
    <definedName name="S5P18">#REF!</definedName>
    <definedName name="S5P19" localSheetId="2">#REF!</definedName>
    <definedName name="S5P19" localSheetId="3">#REF!</definedName>
    <definedName name="S5P19">#REF!</definedName>
    <definedName name="S5P2" localSheetId="2">#REF!</definedName>
    <definedName name="S5P2" localSheetId="3">#REF!</definedName>
    <definedName name="S5P2">#REF!</definedName>
    <definedName name="S5P20" localSheetId="2">#REF!</definedName>
    <definedName name="S5P20" localSheetId="3">#REF!</definedName>
    <definedName name="S5P20">#REF!</definedName>
    <definedName name="S5P21" localSheetId="2">#REF!</definedName>
    <definedName name="S5P21" localSheetId="3">#REF!</definedName>
    <definedName name="S5P21">#REF!</definedName>
    <definedName name="S5P22" localSheetId="2">#REF!</definedName>
    <definedName name="S5P22" localSheetId="3">#REF!</definedName>
    <definedName name="S5P22">#REF!</definedName>
    <definedName name="S5P23" localSheetId="2">#REF!</definedName>
    <definedName name="S5P23" localSheetId="3">#REF!</definedName>
    <definedName name="S5P23">#REF!</definedName>
    <definedName name="S5P24" localSheetId="2">#REF!</definedName>
    <definedName name="S5P24" localSheetId="3">#REF!</definedName>
    <definedName name="S5P24">#REF!</definedName>
    <definedName name="S5P3" localSheetId="2">#REF!</definedName>
    <definedName name="S5P3" localSheetId="3">#REF!</definedName>
    <definedName name="S5P3">#REF!</definedName>
    <definedName name="S5P4" localSheetId="2">#REF!</definedName>
    <definedName name="S5P4" localSheetId="3">#REF!</definedName>
    <definedName name="S5P4">#REF!</definedName>
    <definedName name="S5P5" localSheetId="2">#REF!</definedName>
    <definedName name="S5P5" localSheetId="3">#REF!</definedName>
    <definedName name="S5P5">#REF!</definedName>
    <definedName name="S5P6" localSheetId="2">#REF!</definedName>
    <definedName name="S5P6" localSheetId="3">#REF!</definedName>
    <definedName name="S5P6">#REF!</definedName>
    <definedName name="S5P7" localSheetId="2">#REF!</definedName>
    <definedName name="S5P7" localSheetId="3">#REF!</definedName>
    <definedName name="S5P7">#REF!</definedName>
    <definedName name="S5P8" localSheetId="2">#REF!</definedName>
    <definedName name="S5P8" localSheetId="3">#REF!</definedName>
    <definedName name="S5P8">#REF!</definedName>
    <definedName name="S5P9" localSheetId="2">#REF!</definedName>
    <definedName name="S5P9" localSheetId="3">#REF!</definedName>
    <definedName name="S5P9">#REF!</definedName>
    <definedName name="S5R1" localSheetId="2">#REF!</definedName>
    <definedName name="S5R1" localSheetId="3">#REF!</definedName>
    <definedName name="S5R1">#REF!</definedName>
    <definedName name="S5R10" localSheetId="2">#REF!</definedName>
    <definedName name="S5R10" localSheetId="3">#REF!</definedName>
    <definedName name="S5R10">#REF!</definedName>
    <definedName name="S5R11" localSheetId="2">#REF!</definedName>
    <definedName name="S5R11" localSheetId="3">#REF!</definedName>
    <definedName name="S5R11">#REF!</definedName>
    <definedName name="S5R12" localSheetId="2">#REF!</definedName>
    <definedName name="S5R12" localSheetId="3">#REF!</definedName>
    <definedName name="S5R12">#REF!</definedName>
    <definedName name="S5R13" localSheetId="2">#REF!</definedName>
    <definedName name="S5R13" localSheetId="3">#REF!</definedName>
    <definedName name="S5R13">#REF!</definedName>
    <definedName name="S5R14" localSheetId="2">#REF!</definedName>
    <definedName name="S5R14" localSheetId="3">#REF!</definedName>
    <definedName name="S5R14">#REF!</definedName>
    <definedName name="S5R15" localSheetId="2">#REF!</definedName>
    <definedName name="S5R15" localSheetId="3">#REF!</definedName>
    <definedName name="S5R15">#REF!</definedName>
    <definedName name="S5R16" localSheetId="2">#REF!</definedName>
    <definedName name="S5R16" localSheetId="3">#REF!</definedName>
    <definedName name="S5R16">#REF!</definedName>
    <definedName name="S5R17" localSheetId="2">#REF!</definedName>
    <definedName name="S5R17" localSheetId="3">#REF!</definedName>
    <definedName name="S5R17">#REF!</definedName>
    <definedName name="S5R18" localSheetId="2">#REF!</definedName>
    <definedName name="S5R18" localSheetId="3">#REF!</definedName>
    <definedName name="S5R18">#REF!</definedName>
    <definedName name="S5R19" localSheetId="2">#REF!</definedName>
    <definedName name="S5R19" localSheetId="3">#REF!</definedName>
    <definedName name="S5R19">#REF!</definedName>
    <definedName name="S5R2" localSheetId="2">#REF!</definedName>
    <definedName name="S5R2" localSheetId="3">#REF!</definedName>
    <definedName name="S5R2">#REF!</definedName>
    <definedName name="S5R20" localSheetId="2">#REF!</definedName>
    <definedName name="S5R20" localSheetId="3">#REF!</definedName>
    <definedName name="S5R20">#REF!</definedName>
    <definedName name="S5R21" localSheetId="2">#REF!</definedName>
    <definedName name="S5R21" localSheetId="3">#REF!</definedName>
    <definedName name="S5R21">#REF!</definedName>
    <definedName name="S5R22" localSheetId="2">#REF!</definedName>
    <definedName name="S5R22" localSheetId="3">#REF!</definedName>
    <definedName name="S5R22">#REF!</definedName>
    <definedName name="S5R23" localSheetId="2">#REF!</definedName>
    <definedName name="S5R23" localSheetId="3">#REF!</definedName>
    <definedName name="S5R23">#REF!</definedName>
    <definedName name="S5R24" localSheetId="2">#REF!</definedName>
    <definedName name="S5R24" localSheetId="3">#REF!</definedName>
    <definedName name="S5R24">#REF!</definedName>
    <definedName name="S5R3" localSheetId="2">#REF!</definedName>
    <definedName name="S5R3" localSheetId="3">#REF!</definedName>
    <definedName name="S5R3">#REF!</definedName>
    <definedName name="S5R4" localSheetId="2">#REF!</definedName>
    <definedName name="S5R4" localSheetId="3">#REF!</definedName>
    <definedName name="S5R4">#REF!</definedName>
    <definedName name="S5R5" localSheetId="2">#REF!</definedName>
    <definedName name="S5R5" localSheetId="3">#REF!</definedName>
    <definedName name="S5R5">#REF!</definedName>
    <definedName name="S5R6" localSheetId="2">#REF!</definedName>
    <definedName name="S5R6" localSheetId="3">#REF!</definedName>
    <definedName name="S5R6">#REF!</definedName>
    <definedName name="S5R7" localSheetId="2">#REF!</definedName>
    <definedName name="S5R7" localSheetId="3">#REF!</definedName>
    <definedName name="S5R7">#REF!</definedName>
    <definedName name="S5R8" localSheetId="2">#REF!</definedName>
    <definedName name="S5R8" localSheetId="3">#REF!</definedName>
    <definedName name="S5R8">#REF!</definedName>
    <definedName name="S5R9" localSheetId="2">#REF!</definedName>
    <definedName name="S5R9" localSheetId="3">#REF!</definedName>
    <definedName name="S5R9">#REF!</definedName>
    <definedName name="S6P1" localSheetId="2">#REF!</definedName>
    <definedName name="S6P1" localSheetId="3">#REF!</definedName>
    <definedName name="S6P1">#REF!</definedName>
    <definedName name="S6P10" localSheetId="2">#REF!</definedName>
    <definedName name="S6P10" localSheetId="3">#REF!</definedName>
    <definedName name="S6P10">#REF!</definedName>
    <definedName name="S6P11" localSheetId="2">#REF!</definedName>
    <definedName name="S6P11" localSheetId="3">#REF!</definedName>
    <definedName name="S6P11">#REF!</definedName>
    <definedName name="S6P12" localSheetId="2">#REF!</definedName>
    <definedName name="S6P12" localSheetId="3">#REF!</definedName>
    <definedName name="S6P12">#REF!</definedName>
    <definedName name="S6P13" localSheetId="2">#REF!</definedName>
    <definedName name="S6P13" localSheetId="3">#REF!</definedName>
    <definedName name="S6P13">#REF!</definedName>
    <definedName name="S6P14" localSheetId="2">#REF!</definedName>
    <definedName name="S6P14" localSheetId="3">#REF!</definedName>
    <definedName name="S6P14">#REF!</definedName>
    <definedName name="S6P15" localSheetId="2">#REF!</definedName>
    <definedName name="S6P15" localSheetId="3">#REF!</definedName>
    <definedName name="S6P15">#REF!</definedName>
    <definedName name="S6P16" localSheetId="2">#REF!</definedName>
    <definedName name="S6P16" localSheetId="3">#REF!</definedName>
    <definedName name="S6P16">#REF!</definedName>
    <definedName name="S6P17" localSheetId="2">#REF!</definedName>
    <definedName name="S6P17" localSheetId="3">#REF!</definedName>
    <definedName name="S6P17">#REF!</definedName>
    <definedName name="S6P18" localSheetId="2">#REF!</definedName>
    <definedName name="S6P18" localSheetId="3">#REF!</definedName>
    <definedName name="S6P18">#REF!</definedName>
    <definedName name="S6P19" localSheetId="2">#REF!</definedName>
    <definedName name="S6P19" localSheetId="3">#REF!</definedName>
    <definedName name="S6P19">#REF!</definedName>
    <definedName name="S6P2" localSheetId="2">#REF!</definedName>
    <definedName name="S6P2" localSheetId="3">#REF!</definedName>
    <definedName name="S6P2">#REF!</definedName>
    <definedName name="S6P20" localSheetId="2">#REF!</definedName>
    <definedName name="S6P20" localSheetId="3">#REF!</definedName>
    <definedName name="S6P20">#REF!</definedName>
    <definedName name="S6P21" localSheetId="2">#REF!</definedName>
    <definedName name="S6P21" localSheetId="3">#REF!</definedName>
    <definedName name="S6P21">#REF!</definedName>
    <definedName name="S6P22" localSheetId="2">#REF!</definedName>
    <definedName name="S6P22" localSheetId="3">#REF!</definedName>
    <definedName name="S6P22">#REF!</definedName>
    <definedName name="S6P23" localSheetId="2">#REF!</definedName>
    <definedName name="S6P23" localSheetId="3">#REF!</definedName>
    <definedName name="S6P23">#REF!</definedName>
    <definedName name="S6P24" localSheetId="2">#REF!</definedName>
    <definedName name="S6P24" localSheetId="3">#REF!</definedName>
    <definedName name="S6P24">#REF!</definedName>
    <definedName name="S6P3" localSheetId="2">#REF!</definedName>
    <definedName name="S6P3" localSheetId="3">#REF!</definedName>
    <definedName name="S6P3">#REF!</definedName>
    <definedName name="S6P4" localSheetId="2">#REF!</definedName>
    <definedName name="S6P4" localSheetId="3">#REF!</definedName>
    <definedName name="S6P4">#REF!</definedName>
    <definedName name="S6P5" localSheetId="2">#REF!</definedName>
    <definedName name="S6P5" localSheetId="3">#REF!</definedName>
    <definedName name="S6P5">#REF!</definedName>
    <definedName name="S6P6" localSheetId="2">#REF!</definedName>
    <definedName name="S6P6" localSheetId="3">#REF!</definedName>
    <definedName name="S6P6">#REF!</definedName>
    <definedName name="S6P7" localSheetId="2">#REF!</definedName>
    <definedName name="S6P7" localSheetId="3">#REF!</definedName>
    <definedName name="S6P7">#REF!</definedName>
    <definedName name="S6P8" localSheetId="2">#REF!</definedName>
    <definedName name="S6P8" localSheetId="3">#REF!</definedName>
    <definedName name="S6P8">#REF!</definedName>
    <definedName name="S6P9" localSheetId="2">#REF!</definedName>
    <definedName name="S6P9" localSheetId="3">#REF!</definedName>
    <definedName name="S6P9">#REF!</definedName>
    <definedName name="S6R1" localSheetId="2">#REF!</definedName>
    <definedName name="S6R1" localSheetId="3">#REF!</definedName>
    <definedName name="S6R1">#REF!</definedName>
    <definedName name="S6R10" localSheetId="2">#REF!</definedName>
    <definedName name="S6R10" localSheetId="3">#REF!</definedName>
    <definedName name="S6R10">#REF!</definedName>
    <definedName name="S6R11" localSheetId="2">#REF!</definedName>
    <definedName name="S6R11" localSheetId="3">#REF!</definedName>
    <definedName name="S6R11">#REF!</definedName>
    <definedName name="S6R12" localSheetId="2">#REF!</definedName>
    <definedName name="S6R12" localSheetId="3">#REF!</definedName>
    <definedName name="S6R12">#REF!</definedName>
    <definedName name="S6R13" localSheetId="2">#REF!</definedName>
    <definedName name="S6R13" localSheetId="3">#REF!</definedName>
    <definedName name="S6R13">#REF!</definedName>
    <definedName name="S6R14" localSheetId="2">#REF!</definedName>
    <definedName name="S6R14" localSheetId="3">#REF!</definedName>
    <definedName name="S6R14">#REF!</definedName>
    <definedName name="S6R15" localSheetId="2">#REF!</definedName>
    <definedName name="S6R15" localSheetId="3">#REF!</definedName>
    <definedName name="S6R15">#REF!</definedName>
    <definedName name="S6R16" localSheetId="2">#REF!</definedName>
    <definedName name="S6R16" localSheetId="3">#REF!</definedName>
    <definedName name="S6R16">#REF!</definedName>
    <definedName name="S6R17" localSheetId="2">#REF!</definedName>
    <definedName name="S6R17" localSheetId="3">#REF!</definedName>
    <definedName name="S6R17">#REF!</definedName>
    <definedName name="S6R18" localSheetId="2">#REF!</definedName>
    <definedName name="S6R18" localSheetId="3">#REF!</definedName>
    <definedName name="S6R18">#REF!</definedName>
    <definedName name="S6R19" localSheetId="2">#REF!</definedName>
    <definedName name="S6R19" localSheetId="3">#REF!</definedName>
    <definedName name="S6R19">#REF!</definedName>
    <definedName name="S6R2" localSheetId="2">#REF!</definedName>
    <definedName name="S6R2" localSheetId="3">#REF!</definedName>
    <definedName name="S6R2">#REF!</definedName>
    <definedName name="S6R20" localSheetId="2">#REF!</definedName>
    <definedName name="S6R20" localSheetId="3">#REF!</definedName>
    <definedName name="S6R20">#REF!</definedName>
    <definedName name="S6R21" localSheetId="2">#REF!</definedName>
    <definedName name="S6R21" localSheetId="3">#REF!</definedName>
    <definedName name="S6R21">#REF!</definedName>
    <definedName name="S6R22" localSheetId="2">#REF!</definedName>
    <definedName name="S6R22" localSheetId="3">#REF!</definedName>
    <definedName name="S6R22">#REF!</definedName>
    <definedName name="S6R23" localSheetId="2">#REF!</definedName>
    <definedName name="S6R23" localSheetId="3">#REF!</definedName>
    <definedName name="S6R23">#REF!</definedName>
    <definedName name="S6R24" localSheetId="2">#REF!</definedName>
    <definedName name="S6R24" localSheetId="3">#REF!</definedName>
    <definedName name="S6R24">#REF!</definedName>
    <definedName name="S6R3" localSheetId="2">#REF!</definedName>
    <definedName name="S6R3" localSheetId="3">#REF!</definedName>
    <definedName name="S6R3">#REF!</definedName>
    <definedName name="S6R4" localSheetId="2">#REF!</definedName>
    <definedName name="S6R4" localSheetId="3">#REF!</definedName>
    <definedName name="S6R4">#REF!</definedName>
    <definedName name="S6R5" localSheetId="2">#REF!</definedName>
    <definedName name="S6R5" localSheetId="3">#REF!</definedName>
    <definedName name="S6R5">#REF!</definedName>
    <definedName name="S6R6" localSheetId="2">#REF!</definedName>
    <definedName name="S6R6" localSheetId="3">#REF!</definedName>
    <definedName name="S6R6">#REF!</definedName>
    <definedName name="S6R7" localSheetId="2">#REF!</definedName>
    <definedName name="S6R7" localSheetId="3">#REF!</definedName>
    <definedName name="S6R7">#REF!</definedName>
    <definedName name="S6R8" localSheetId="2">#REF!</definedName>
    <definedName name="S6R8" localSheetId="3">#REF!</definedName>
    <definedName name="S6R8">#REF!</definedName>
    <definedName name="S6R9" localSheetId="2">#REF!</definedName>
    <definedName name="S6R9" localSheetId="3">#REF!</definedName>
    <definedName name="S6R9">#REF!</definedName>
    <definedName name="S7P1" localSheetId="2">#REF!</definedName>
    <definedName name="S7P1" localSheetId="3">#REF!</definedName>
    <definedName name="S7P1">#REF!</definedName>
    <definedName name="S7P10" localSheetId="2">#REF!</definedName>
    <definedName name="S7P10" localSheetId="3">#REF!</definedName>
    <definedName name="S7P10">#REF!</definedName>
    <definedName name="S7P11" localSheetId="2">#REF!</definedName>
    <definedName name="S7P11" localSheetId="3">#REF!</definedName>
    <definedName name="S7P11">#REF!</definedName>
    <definedName name="S7P12" localSheetId="2">#REF!</definedName>
    <definedName name="S7P12" localSheetId="3">#REF!</definedName>
    <definedName name="S7P12">#REF!</definedName>
    <definedName name="S7P13" localSheetId="2">#REF!</definedName>
    <definedName name="S7P13" localSheetId="3">#REF!</definedName>
    <definedName name="S7P13">#REF!</definedName>
    <definedName name="S7P14" localSheetId="2">#REF!</definedName>
    <definedName name="S7P14" localSheetId="3">#REF!</definedName>
    <definedName name="S7P14">#REF!</definedName>
    <definedName name="S7P15" localSheetId="2">#REF!</definedName>
    <definedName name="S7P15" localSheetId="3">#REF!</definedName>
    <definedName name="S7P15">#REF!</definedName>
    <definedName name="S7P16" localSheetId="2">#REF!</definedName>
    <definedName name="S7P16" localSheetId="3">#REF!</definedName>
    <definedName name="S7P16">#REF!</definedName>
    <definedName name="S7P17" localSheetId="2">#REF!</definedName>
    <definedName name="S7P17" localSheetId="3">#REF!</definedName>
    <definedName name="S7P17">#REF!</definedName>
    <definedName name="S7P18" localSheetId="2">#REF!</definedName>
    <definedName name="S7P18" localSheetId="3">#REF!</definedName>
    <definedName name="S7P18">#REF!</definedName>
    <definedName name="S7P19" localSheetId="2">#REF!</definedName>
    <definedName name="S7P19" localSheetId="3">#REF!</definedName>
    <definedName name="S7P19">#REF!</definedName>
    <definedName name="S7P2" localSheetId="2">#REF!</definedName>
    <definedName name="S7P2" localSheetId="3">#REF!</definedName>
    <definedName name="S7P2">#REF!</definedName>
    <definedName name="S7P20" localSheetId="2">#REF!</definedName>
    <definedName name="S7P20" localSheetId="3">#REF!</definedName>
    <definedName name="S7P20">#REF!</definedName>
    <definedName name="S7P21" localSheetId="2">#REF!</definedName>
    <definedName name="S7P21" localSheetId="3">#REF!</definedName>
    <definedName name="S7P21">#REF!</definedName>
    <definedName name="S7P22" localSheetId="2">#REF!</definedName>
    <definedName name="S7P22" localSheetId="3">#REF!</definedName>
    <definedName name="S7P22">#REF!</definedName>
    <definedName name="S7P23" localSheetId="2">#REF!</definedName>
    <definedName name="S7P23" localSheetId="3">#REF!</definedName>
    <definedName name="S7P23">#REF!</definedName>
    <definedName name="S7P24" localSheetId="2">#REF!</definedName>
    <definedName name="S7P24" localSheetId="3">#REF!</definedName>
    <definedName name="S7P24">#REF!</definedName>
    <definedName name="S7P3" localSheetId="2">#REF!</definedName>
    <definedName name="S7P3" localSheetId="3">#REF!</definedName>
    <definedName name="S7P3">#REF!</definedName>
    <definedName name="S7P4" localSheetId="2">#REF!</definedName>
    <definedName name="S7P4" localSheetId="3">#REF!</definedName>
    <definedName name="S7P4">#REF!</definedName>
    <definedName name="S7P5" localSheetId="2">#REF!</definedName>
    <definedName name="S7P5" localSheetId="3">#REF!</definedName>
    <definedName name="S7P5">#REF!</definedName>
    <definedName name="S7P6" localSheetId="2">#REF!</definedName>
    <definedName name="S7P6" localSheetId="3">#REF!</definedName>
    <definedName name="S7P6">#REF!</definedName>
    <definedName name="S7P7" localSheetId="2">#REF!</definedName>
    <definedName name="S7P7" localSheetId="3">#REF!</definedName>
    <definedName name="S7P7">#REF!</definedName>
    <definedName name="S7P8" localSheetId="2">#REF!</definedName>
    <definedName name="S7P8" localSheetId="3">#REF!</definedName>
    <definedName name="S7P8">#REF!</definedName>
    <definedName name="S7P9" localSheetId="2">#REF!</definedName>
    <definedName name="S7P9" localSheetId="3">#REF!</definedName>
    <definedName name="S7P9">#REF!</definedName>
    <definedName name="S7R1" localSheetId="2">#REF!</definedName>
    <definedName name="S7R1" localSheetId="3">#REF!</definedName>
    <definedName name="S7R1">#REF!</definedName>
    <definedName name="S7R10" localSheetId="2">#REF!</definedName>
    <definedName name="S7R10" localSheetId="3">#REF!</definedName>
    <definedName name="S7R10">#REF!</definedName>
    <definedName name="S7R11" localSheetId="2">#REF!</definedName>
    <definedName name="S7R11" localSheetId="3">#REF!</definedName>
    <definedName name="S7R11">#REF!</definedName>
    <definedName name="S7R12" localSheetId="2">#REF!</definedName>
    <definedName name="S7R12" localSheetId="3">#REF!</definedName>
    <definedName name="S7R12">#REF!</definedName>
    <definedName name="S7R13" localSheetId="2">#REF!</definedName>
    <definedName name="S7R13" localSheetId="3">#REF!</definedName>
    <definedName name="S7R13">#REF!</definedName>
    <definedName name="S7R14" localSheetId="2">#REF!</definedName>
    <definedName name="S7R14" localSheetId="3">#REF!</definedName>
    <definedName name="S7R14">#REF!</definedName>
    <definedName name="S7R15" localSheetId="2">#REF!</definedName>
    <definedName name="S7R15" localSheetId="3">#REF!</definedName>
    <definedName name="S7R15">#REF!</definedName>
    <definedName name="S7R16" localSheetId="2">#REF!</definedName>
    <definedName name="S7R16" localSheetId="3">#REF!</definedName>
    <definedName name="S7R16">#REF!</definedName>
    <definedName name="S7R17" localSheetId="2">#REF!</definedName>
    <definedName name="S7R17" localSheetId="3">#REF!</definedName>
    <definedName name="S7R17">#REF!</definedName>
    <definedName name="S7R18" localSheetId="2">#REF!</definedName>
    <definedName name="S7R18" localSheetId="3">#REF!</definedName>
    <definedName name="S7R18">#REF!</definedName>
    <definedName name="S7R19" localSheetId="2">#REF!</definedName>
    <definedName name="S7R19" localSheetId="3">#REF!</definedName>
    <definedName name="S7R19">#REF!</definedName>
    <definedName name="S7R2" localSheetId="2">#REF!</definedName>
    <definedName name="S7R2" localSheetId="3">#REF!</definedName>
    <definedName name="S7R2">#REF!</definedName>
    <definedName name="S7R20" localSheetId="2">#REF!</definedName>
    <definedName name="S7R20" localSheetId="3">#REF!</definedName>
    <definedName name="S7R20">#REF!</definedName>
    <definedName name="S7R21" localSheetId="2">#REF!</definedName>
    <definedName name="S7R21" localSheetId="3">#REF!</definedName>
    <definedName name="S7R21">#REF!</definedName>
    <definedName name="S7R22" localSheetId="2">#REF!</definedName>
    <definedName name="S7R22" localSheetId="3">#REF!</definedName>
    <definedName name="S7R22">#REF!</definedName>
    <definedName name="S7R23" localSheetId="2">#REF!</definedName>
    <definedName name="S7R23" localSheetId="3">#REF!</definedName>
    <definedName name="S7R23">#REF!</definedName>
    <definedName name="S7R24" localSheetId="2">#REF!</definedName>
    <definedName name="S7R24" localSheetId="3">#REF!</definedName>
    <definedName name="S7R24">#REF!</definedName>
    <definedName name="S7R3" localSheetId="2">#REF!</definedName>
    <definedName name="S7R3" localSheetId="3">#REF!</definedName>
    <definedName name="S7R3">#REF!</definedName>
    <definedName name="S7R4" localSheetId="2">#REF!</definedName>
    <definedName name="S7R4" localSheetId="3">#REF!</definedName>
    <definedName name="S7R4">#REF!</definedName>
    <definedName name="S7R5" localSheetId="2">#REF!</definedName>
    <definedName name="S7R5" localSheetId="3">#REF!</definedName>
    <definedName name="S7R5">#REF!</definedName>
    <definedName name="S7R6" localSheetId="2">#REF!</definedName>
    <definedName name="S7R6" localSheetId="3">#REF!</definedName>
    <definedName name="S7R6">#REF!</definedName>
    <definedName name="S7R7" localSheetId="2">#REF!</definedName>
    <definedName name="S7R7" localSheetId="3">#REF!</definedName>
    <definedName name="S7R7">#REF!</definedName>
    <definedName name="S7R8" localSheetId="2">#REF!</definedName>
    <definedName name="S7R8" localSheetId="3">#REF!</definedName>
    <definedName name="S7R8">#REF!</definedName>
    <definedName name="S7R9" localSheetId="2">#REF!</definedName>
    <definedName name="S7R9" localSheetId="3">#REF!</definedName>
    <definedName name="S7R9">#REF!</definedName>
    <definedName name="S8P1" localSheetId="2">#REF!</definedName>
    <definedName name="S8P1" localSheetId="3">#REF!</definedName>
    <definedName name="S8P1">#REF!</definedName>
    <definedName name="S8P10" localSheetId="2">#REF!</definedName>
    <definedName name="S8P10" localSheetId="3">#REF!</definedName>
    <definedName name="S8P10">#REF!</definedName>
    <definedName name="S8P11" localSheetId="2">#REF!</definedName>
    <definedName name="S8P11" localSheetId="3">#REF!</definedName>
    <definedName name="S8P11">#REF!</definedName>
    <definedName name="S8P12" localSheetId="2">#REF!</definedName>
    <definedName name="S8P12" localSheetId="3">#REF!</definedName>
    <definedName name="S8P12">#REF!</definedName>
    <definedName name="S8P13" localSheetId="2">#REF!</definedName>
    <definedName name="S8P13" localSheetId="3">#REF!</definedName>
    <definedName name="S8P13">#REF!</definedName>
    <definedName name="S8P14" localSheetId="2">#REF!</definedName>
    <definedName name="S8P14" localSheetId="3">#REF!</definedName>
    <definedName name="S8P14">#REF!</definedName>
    <definedName name="S8P15" localSheetId="2">#REF!</definedName>
    <definedName name="S8P15" localSheetId="3">#REF!</definedName>
    <definedName name="S8P15">#REF!</definedName>
    <definedName name="S8P16" localSheetId="2">#REF!</definedName>
    <definedName name="S8P16" localSheetId="3">#REF!</definedName>
    <definedName name="S8P16">#REF!</definedName>
    <definedName name="S8P17" localSheetId="2">#REF!</definedName>
    <definedName name="S8P17" localSheetId="3">#REF!</definedName>
    <definedName name="S8P17">#REF!</definedName>
    <definedName name="S8P18" localSheetId="2">#REF!</definedName>
    <definedName name="S8P18" localSheetId="3">#REF!</definedName>
    <definedName name="S8P18">#REF!</definedName>
    <definedName name="S8P19" localSheetId="2">#REF!</definedName>
    <definedName name="S8P19" localSheetId="3">#REF!</definedName>
    <definedName name="S8P19">#REF!</definedName>
    <definedName name="S8P2" localSheetId="2">#REF!</definedName>
    <definedName name="S8P2" localSheetId="3">#REF!</definedName>
    <definedName name="S8P2">#REF!</definedName>
    <definedName name="S8P20" localSheetId="2">#REF!</definedName>
    <definedName name="S8P20" localSheetId="3">#REF!</definedName>
    <definedName name="S8P20">#REF!</definedName>
    <definedName name="S8P21" localSheetId="2">#REF!</definedName>
    <definedName name="S8P21" localSheetId="3">#REF!</definedName>
    <definedName name="S8P21">#REF!</definedName>
    <definedName name="S8P22" localSheetId="2">#REF!</definedName>
    <definedName name="S8P22" localSheetId="3">#REF!</definedName>
    <definedName name="S8P22">#REF!</definedName>
    <definedName name="S8P23" localSheetId="2">#REF!</definedName>
    <definedName name="S8P23" localSheetId="3">#REF!</definedName>
    <definedName name="S8P23">#REF!</definedName>
    <definedName name="S8P24" localSheetId="2">#REF!</definedName>
    <definedName name="S8P24" localSheetId="3">#REF!</definedName>
    <definedName name="S8P24">#REF!</definedName>
    <definedName name="S8P3" localSheetId="2">#REF!</definedName>
    <definedName name="S8P3" localSheetId="3">#REF!</definedName>
    <definedName name="S8P3">#REF!</definedName>
    <definedName name="S8P4" localSheetId="2">#REF!</definedName>
    <definedName name="S8P4" localSheetId="3">#REF!</definedName>
    <definedName name="S8P4">#REF!</definedName>
    <definedName name="S8P5" localSheetId="2">#REF!</definedName>
    <definedName name="S8P5" localSheetId="3">#REF!</definedName>
    <definedName name="S8P5">#REF!</definedName>
    <definedName name="S8P6" localSheetId="2">#REF!</definedName>
    <definedName name="S8P6" localSheetId="3">#REF!</definedName>
    <definedName name="S8P6">#REF!</definedName>
    <definedName name="S8P7" localSheetId="2">#REF!</definedName>
    <definedName name="S8P7" localSheetId="3">#REF!</definedName>
    <definedName name="S8P7">#REF!</definedName>
    <definedName name="S8P8" localSheetId="2">#REF!</definedName>
    <definedName name="S8P8" localSheetId="3">#REF!</definedName>
    <definedName name="S8P8">#REF!</definedName>
    <definedName name="S8P9" localSheetId="2">#REF!</definedName>
    <definedName name="S8P9" localSheetId="3">#REF!</definedName>
    <definedName name="S8P9">#REF!</definedName>
    <definedName name="S8R1" localSheetId="2">#REF!</definedName>
    <definedName name="S8R1" localSheetId="3">#REF!</definedName>
    <definedName name="S8R1">#REF!</definedName>
    <definedName name="S8R10" localSheetId="2">#REF!</definedName>
    <definedName name="S8R10" localSheetId="3">#REF!</definedName>
    <definedName name="S8R10">#REF!</definedName>
    <definedName name="S8R11" localSheetId="2">#REF!</definedName>
    <definedName name="S8R11" localSheetId="3">#REF!</definedName>
    <definedName name="S8R11">#REF!</definedName>
    <definedName name="S8R12" localSheetId="2">#REF!</definedName>
    <definedName name="S8R12" localSheetId="3">#REF!</definedName>
    <definedName name="S8R12">#REF!</definedName>
    <definedName name="S8R13" localSheetId="2">#REF!</definedName>
    <definedName name="S8R13" localSheetId="3">#REF!</definedName>
    <definedName name="S8R13">#REF!</definedName>
    <definedName name="S8R14" localSheetId="2">#REF!</definedName>
    <definedName name="S8R14" localSheetId="3">#REF!</definedName>
    <definedName name="S8R14">#REF!</definedName>
    <definedName name="S8R15" localSheetId="2">#REF!</definedName>
    <definedName name="S8R15" localSheetId="3">#REF!</definedName>
    <definedName name="S8R15">#REF!</definedName>
    <definedName name="S8R16" localSheetId="2">#REF!</definedName>
    <definedName name="S8R16" localSheetId="3">#REF!</definedName>
    <definedName name="S8R16">#REF!</definedName>
    <definedName name="S8R17" localSheetId="2">#REF!</definedName>
    <definedName name="S8R17" localSheetId="3">#REF!</definedName>
    <definedName name="S8R17">#REF!</definedName>
    <definedName name="S8R18" localSheetId="2">#REF!</definedName>
    <definedName name="S8R18" localSheetId="3">#REF!</definedName>
    <definedName name="S8R18">#REF!</definedName>
    <definedName name="S8R19" localSheetId="2">#REF!</definedName>
    <definedName name="S8R19" localSheetId="3">#REF!</definedName>
    <definedName name="S8R19">#REF!</definedName>
    <definedName name="S8R2" localSheetId="2">#REF!</definedName>
    <definedName name="S8R2" localSheetId="3">#REF!</definedName>
    <definedName name="S8R2">#REF!</definedName>
    <definedName name="S8R20" localSheetId="2">#REF!</definedName>
    <definedName name="S8R20" localSheetId="3">#REF!</definedName>
    <definedName name="S8R20">#REF!</definedName>
    <definedName name="S8R21" localSheetId="2">#REF!</definedName>
    <definedName name="S8R21" localSheetId="3">#REF!</definedName>
    <definedName name="S8R21">#REF!</definedName>
    <definedName name="S8R22" localSheetId="2">#REF!</definedName>
    <definedName name="S8R22" localSheetId="3">#REF!</definedName>
    <definedName name="S8R22">#REF!</definedName>
    <definedName name="S8R23" localSheetId="2">#REF!</definedName>
    <definedName name="S8R23" localSheetId="3">#REF!</definedName>
    <definedName name="S8R23">#REF!</definedName>
    <definedName name="S8R24" localSheetId="2">#REF!</definedName>
    <definedName name="S8R24" localSheetId="3">#REF!</definedName>
    <definedName name="S8R24">#REF!</definedName>
    <definedName name="S8R3" localSheetId="2">#REF!</definedName>
    <definedName name="S8R3" localSheetId="3">#REF!</definedName>
    <definedName name="S8R3">#REF!</definedName>
    <definedName name="S8R4" localSheetId="2">#REF!</definedName>
    <definedName name="S8R4" localSheetId="3">#REF!</definedName>
    <definedName name="S8R4">#REF!</definedName>
    <definedName name="S8R5" localSheetId="2">#REF!</definedName>
    <definedName name="S8R5" localSheetId="3">#REF!</definedName>
    <definedName name="S8R5">#REF!</definedName>
    <definedName name="S8R6" localSheetId="2">#REF!</definedName>
    <definedName name="S8R6" localSheetId="3">#REF!</definedName>
    <definedName name="S8R6">#REF!</definedName>
    <definedName name="S8R7" localSheetId="2">#REF!</definedName>
    <definedName name="S8R7" localSheetId="3">#REF!</definedName>
    <definedName name="S8R7">#REF!</definedName>
    <definedName name="S8R8" localSheetId="2">#REF!</definedName>
    <definedName name="S8R8" localSheetId="3">#REF!</definedName>
    <definedName name="S8R8">#REF!</definedName>
    <definedName name="S8R9" localSheetId="2">#REF!</definedName>
    <definedName name="S8R9" localSheetId="3">#REF!</definedName>
    <definedName name="S8R9">#REF!</definedName>
    <definedName name="S9P1" localSheetId="2">#REF!</definedName>
    <definedName name="S9P1" localSheetId="3">#REF!</definedName>
    <definedName name="S9P1">#REF!</definedName>
    <definedName name="S9P10" localSheetId="2">#REF!</definedName>
    <definedName name="S9P10" localSheetId="3">#REF!</definedName>
    <definedName name="S9P10">#REF!</definedName>
    <definedName name="S9P11" localSheetId="2">#REF!</definedName>
    <definedName name="S9P11" localSheetId="3">#REF!</definedName>
    <definedName name="S9P11">#REF!</definedName>
    <definedName name="S9P12" localSheetId="2">#REF!</definedName>
    <definedName name="S9P12" localSheetId="3">#REF!</definedName>
    <definedName name="S9P12">#REF!</definedName>
    <definedName name="S9P13" localSheetId="2">#REF!</definedName>
    <definedName name="S9P13" localSheetId="3">#REF!</definedName>
    <definedName name="S9P13">#REF!</definedName>
    <definedName name="S9P14" localSheetId="2">#REF!</definedName>
    <definedName name="S9P14" localSheetId="3">#REF!</definedName>
    <definedName name="S9P14">#REF!</definedName>
    <definedName name="S9P15" localSheetId="2">#REF!</definedName>
    <definedName name="S9P15" localSheetId="3">#REF!</definedName>
    <definedName name="S9P15">#REF!</definedName>
    <definedName name="S9P16" localSheetId="2">#REF!</definedName>
    <definedName name="S9P16" localSheetId="3">#REF!</definedName>
    <definedName name="S9P16">#REF!</definedName>
    <definedName name="S9P17" localSheetId="2">#REF!</definedName>
    <definedName name="S9P17" localSheetId="3">#REF!</definedName>
    <definedName name="S9P17">#REF!</definedName>
    <definedName name="S9P18" localSheetId="2">#REF!</definedName>
    <definedName name="S9P18" localSheetId="3">#REF!</definedName>
    <definedName name="S9P18">#REF!</definedName>
    <definedName name="S9P19" localSheetId="2">#REF!</definedName>
    <definedName name="S9P19" localSheetId="3">#REF!</definedName>
    <definedName name="S9P19">#REF!</definedName>
    <definedName name="S9P2" localSheetId="2">#REF!</definedName>
    <definedName name="S9P2" localSheetId="3">#REF!</definedName>
    <definedName name="S9P2">#REF!</definedName>
    <definedName name="S9P20" localSheetId="2">#REF!</definedName>
    <definedName name="S9P20" localSheetId="3">#REF!</definedName>
    <definedName name="S9P20">#REF!</definedName>
    <definedName name="S9P21" localSheetId="2">#REF!</definedName>
    <definedName name="S9P21" localSheetId="3">#REF!</definedName>
    <definedName name="S9P21">#REF!</definedName>
    <definedName name="S9P22" localSheetId="2">#REF!</definedName>
    <definedName name="S9P22" localSheetId="3">#REF!</definedName>
    <definedName name="S9P22">#REF!</definedName>
    <definedName name="S9P23" localSheetId="2">#REF!</definedName>
    <definedName name="S9P23" localSheetId="3">#REF!</definedName>
    <definedName name="S9P23">#REF!</definedName>
    <definedName name="S9P24" localSheetId="2">#REF!</definedName>
    <definedName name="S9P24" localSheetId="3">#REF!</definedName>
    <definedName name="S9P24">#REF!</definedName>
    <definedName name="S9P3" localSheetId="2">#REF!</definedName>
    <definedName name="S9P3" localSheetId="3">#REF!</definedName>
    <definedName name="S9P3">#REF!</definedName>
    <definedName name="S9P4" localSheetId="2">#REF!</definedName>
    <definedName name="S9P4" localSheetId="3">#REF!</definedName>
    <definedName name="S9P4">#REF!</definedName>
    <definedName name="S9P5" localSheetId="2">#REF!</definedName>
    <definedName name="S9P5" localSheetId="3">#REF!</definedName>
    <definedName name="S9P5">#REF!</definedName>
    <definedName name="S9P6" localSheetId="2">#REF!</definedName>
    <definedName name="S9P6" localSheetId="3">#REF!</definedName>
    <definedName name="S9P6">#REF!</definedName>
    <definedName name="S9P7" localSheetId="2">#REF!</definedName>
    <definedName name="S9P7" localSheetId="3">#REF!</definedName>
    <definedName name="S9P7">#REF!</definedName>
    <definedName name="S9P8" localSheetId="2">#REF!</definedName>
    <definedName name="S9P8" localSheetId="3">#REF!</definedName>
    <definedName name="S9P8">#REF!</definedName>
    <definedName name="S9P9" localSheetId="2">#REF!</definedName>
    <definedName name="S9P9" localSheetId="3">#REF!</definedName>
    <definedName name="S9P9">#REF!</definedName>
    <definedName name="S9R1" localSheetId="2">#REF!</definedName>
    <definedName name="S9R1" localSheetId="3">#REF!</definedName>
    <definedName name="S9R1">#REF!</definedName>
    <definedName name="S9R10" localSheetId="2">#REF!</definedName>
    <definedName name="S9R10" localSheetId="3">#REF!</definedName>
    <definedName name="S9R10">#REF!</definedName>
    <definedName name="S9R11" localSheetId="2">#REF!</definedName>
    <definedName name="S9R11" localSheetId="3">#REF!</definedName>
    <definedName name="S9R11">#REF!</definedName>
    <definedName name="S9R12" localSheetId="2">#REF!</definedName>
    <definedName name="S9R12" localSheetId="3">#REF!</definedName>
    <definedName name="S9R12">#REF!</definedName>
    <definedName name="S9R13" localSheetId="2">#REF!</definedName>
    <definedName name="S9R13" localSheetId="3">#REF!</definedName>
    <definedName name="S9R13">#REF!</definedName>
    <definedName name="S9R14" localSheetId="2">#REF!</definedName>
    <definedName name="S9R14" localSheetId="3">#REF!</definedName>
    <definedName name="S9R14">#REF!</definedName>
    <definedName name="S9R15" localSheetId="2">#REF!</definedName>
    <definedName name="S9R15" localSheetId="3">#REF!</definedName>
    <definedName name="S9R15">#REF!</definedName>
    <definedName name="S9R16" localSheetId="2">#REF!</definedName>
    <definedName name="S9R16" localSheetId="3">#REF!</definedName>
    <definedName name="S9R16">#REF!</definedName>
    <definedName name="S9R17" localSheetId="2">#REF!</definedName>
    <definedName name="S9R17" localSheetId="3">#REF!</definedName>
    <definedName name="S9R17">#REF!</definedName>
    <definedName name="S9R18" localSheetId="2">#REF!</definedName>
    <definedName name="S9R18" localSheetId="3">#REF!</definedName>
    <definedName name="S9R18">#REF!</definedName>
    <definedName name="S9R19" localSheetId="2">#REF!</definedName>
    <definedName name="S9R19" localSheetId="3">#REF!</definedName>
    <definedName name="S9R19">#REF!</definedName>
    <definedName name="S9R2" localSheetId="2">#REF!</definedName>
    <definedName name="S9R2" localSheetId="3">#REF!</definedName>
    <definedName name="S9R2">#REF!</definedName>
    <definedName name="S9R20" localSheetId="2">#REF!</definedName>
    <definedName name="S9R20" localSheetId="3">#REF!</definedName>
    <definedName name="S9R20">#REF!</definedName>
    <definedName name="S9R21" localSheetId="2">#REF!</definedName>
    <definedName name="S9R21" localSheetId="3">#REF!</definedName>
    <definedName name="S9R21">#REF!</definedName>
    <definedName name="S9R22" localSheetId="2">#REF!</definedName>
    <definedName name="S9R22" localSheetId="3">#REF!</definedName>
    <definedName name="S9R22">#REF!</definedName>
    <definedName name="S9R23" localSheetId="2">#REF!</definedName>
    <definedName name="S9R23" localSheetId="3">#REF!</definedName>
    <definedName name="S9R23">#REF!</definedName>
    <definedName name="S9R24" localSheetId="2">#REF!</definedName>
    <definedName name="S9R24" localSheetId="3">#REF!</definedName>
    <definedName name="S9R24">#REF!</definedName>
    <definedName name="S9R3" localSheetId="2">#REF!</definedName>
    <definedName name="S9R3" localSheetId="3">#REF!</definedName>
    <definedName name="S9R3">#REF!</definedName>
    <definedName name="S9R4" localSheetId="2">#REF!</definedName>
    <definedName name="S9R4" localSheetId="3">#REF!</definedName>
    <definedName name="S9R4">#REF!</definedName>
    <definedName name="S9R5" localSheetId="2">#REF!</definedName>
    <definedName name="S9R5" localSheetId="3">#REF!</definedName>
    <definedName name="S9R5">#REF!</definedName>
    <definedName name="S9R6" localSheetId="2">#REF!</definedName>
    <definedName name="S9R6" localSheetId="3">#REF!</definedName>
    <definedName name="S9R6">#REF!</definedName>
    <definedName name="S9R7" localSheetId="2">#REF!</definedName>
    <definedName name="S9R7" localSheetId="3">#REF!</definedName>
    <definedName name="S9R7">#REF!</definedName>
    <definedName name="S9R8" localSheetId="2">#REF!</definedName>
    <definedName name="S9R8" localSheetId="3">#REF!</definedName>
    <definedName name="S9R8">#REF!</definedName>
    <definedName name="S9R9" localSheetId="2">#REF!</definedName>
    <definedName name="S9R9" localSheetId="3">#REF!</definedName>
    <definedName name="S9R9">#REF!</definedName>
    <definedName name="soma_total" localSheetId="2">#REF!</definedName>
    <definedName name="soma_total" localSheetId="3">#REF!</definedName>
    <definedName name="soma_total">#REF!</definedName>
    <definedName name="sub_item_1" localSheetId="2">#REF!</definedName>
    <definedName name="sub_item_1" localSheetId="3">#REF!</definedName>
    <definedName name="sub_item_1">#REF!</definedName>
    <definedName name="sub_item_10" localSheetId="2">#REF!</definedName>
    <definedName name="sub_item_10" localSheetId="3">#REF!</definedName>
    <definedName name="sub_item_10">#REF!</definedName>
    <definedName name="sub_item_11" localSheetId="2">#REF!</definedName>
    <definedName name="sub_item_11" localSheetId="3">#REF!</definedName>
    <definedName name="sub_item_11">#REF!</definedName>
    <definedName name="sub_item_12" localSheetId="2">#REF!</definedName>
    <definedName name="sub_item_12" localSheetId="3">#REF!</definedName>
    <definedName name="sub_item_12">#REF!</definedName>
    <definedName name="sub_item_13" localSheetId="2">#REF!</definedName>
    <definedName name="sub_item_13" localSheetId="3">#REF!</definedName>
    <definedName name="sub_item_13">#REF!</definedName>
    <definedName name="sub_item_14" localSheetId="2">#REF!</definedName>
    <definedName name="sub_item_14" localSheetId="3">#REF!</definedName>
    <definedName name="sub_item_14">#REF!</definedName>
    <definedName name="sub_item_15" localSheetId="2">#REF!</definedName>
    <definedName name="sub_item_15" localSheetId="3">#REF!</definedName>
    <definedName name="sub_item_15">#REF!</definedName>
    <definedName name="sub_item_16" localSheetId="2">#REF!</definedName>
    <definedName name="sub_item_16" localSheetId="3">#REF!</definedName>
    <definedName name="sub_item_16">#REF!</definedName>
    <definedName name="sub_item_17" localSheetId="2">#REF!</definedName>
    <definedName name="sub_item_17" localSheetId="3">#REF!</definedName>
    <definedName name="sub_item_17">#REF!</definedName>
    <definedName name="sub_item_18" localSheetId="2">#REF!</definedName>
    <definedName name="sub_item_18" localSheetId="3">#REF!</definedName>
    <definedName name="sub_item_18">#REF!</definedName>
    <definedName name="sub_item_19" localSheetId="2">#REF!</definedName>
    <definedName name="sub_item_19" localSheetId="3">#REF!</definedName>
    <definedName name="sub_item_19">#REF!</definedName>
    <definedName name="sub_item_2" localSheetId="2">#REF!</definedName>
    <definedName name="sub_item_2" localSheetId="3">#REF!</definedName>
    <definedName name="sub_item_2">#REF!</definedName>
    <definedName name="sub_item_20" localSheetId="2">#REF!</definedName>
    <definedName name="sub_item_20" localSheetId="3">#REF!</definedName>
    <definedName name="sub_item_20">#REF!</definedName>
    <definedName name="sub_item_21" localSheetId="2">#REF!</definedName>
    <definedName name="sub_item_21" localSheetId="3">#REF!</definedName>
    <definedName name="sub_item_21">#REF!</definedName>
    <definedName name="sub_item_22" localSheetId="2">#REF!</definedName>
    <definedName name="sub_item_22" localSheetId="3">#REF!</definedName>
    <definedName name="sub_item_22">#REF!</definedName>
    <definedName name="sub_item_23" localSheetId="2">#REF!</definedName>
    <definedName name="sub_item_23" localSheetId="3">#REF!</definedName>
    <definedName name="sub_item_23">#REF!</definedName>
    <definedName name="sub_item_24" localSheetId="2">#REF!</definedName>
    <definedName name="sub_item_24" localSheetId="3">#REF!</definedName>
    <definedName name="sub_item_24">#REF!</definedName>
    <definedName name="sub_item_25" localSheetId="2">#REF!</definedName>
    <definedName name="sub_item_25" localSheetId="3">#REF!</definedName>
    <definedName name="sub_item_25">#REF!</definedName>
    <definedName name="sub_item_26" localSheetId="2">#REF!</definedName>
    <definedName name="sub_item_26" localSheetId="3">#REF!</definedName>
    <definedName name="sub_item_26">#REF!</definedName>
    <definedName name="sub_item_27" localSheetId="2">#REF!</definedName>
    <definedName name="sub_item_27" localSheetId="3">#REF!</definedName>
    <definedName name="sub_item_27">#REF!</definedName>
    <definedName name="sub_item_28" localSheetId="2">#REF!</definedName>
    <definedName name="sub_item_28" localSheetId="3">#REF!</definedName>
    <definedName name="sub_item_28">#REF!</definedName>
    <definedName name="sub_item_29" localSheetId="2">#REF!</definedName>
    <definedName name="sub_item_29" localSheetId="3">#REF!</definedName>
    <definedName name="sub_item_29">#REF!</definedName>
    <definedName name="sub_item_3" localSheetId="2">#REF!</definedName>
    <definedName name="sub_item_3" localSheetId="3">#REF!</definedName>
    <definedName name="sub_item_3">#REF!</definedName>
    <definedName name="sub_item_30" localSheetId="2">#REF!</definedName>
    <definedName name="sub_item_30" localSheetId="3">#REF!</definedName>
    <definedName name="sub_item_30">#REF!</definedName>
    <definedName name="sub_item_31" localSheetId="2">#REF!</definedName>
    <definedName name="sub_item_31" localSheetId="3">#REF!</definedName>
    <definedName name="sub_item_31">#REF!</definedName>
    <definedName name="sub_item_32" localSheetId="2">#REF!</definedName>
    <definedName name="sub_item_32" localSheetId="3">#REF!</definedName>
    <definedName name="sub_item_32">#REF!</definedName>
    <definedName name="sub_item_33" localSheetId="2">#REF!</definedName>
    <definedName name="sub_item_33" localSheetId="3">#REF!</definedName>
    <definedName name="sub_item_33">#REF!</definedName>
    <definedName name="sub_item_34" localSheetId="2">#REF!</definedName>
    <definedName name="sub_item_34" localSheetId="3">#REF!</definedName>
    <definedName name="sub_item_34">#REF!</definedName>
    <definedName name="sub_item_35" localSheetId="2">#REF!</definedName>
    <definedName name="sub_item_35" localSheetId="3">#REF!</definedName>
    <definedName name="sub_item_35">#REF!</definedName>
    <definedName name="sub_item_36" localSheetId="2">#REF!</definedName>
    <definedName name="sub_item_36" localSheetId="3">#REF!</definedName>
    <definedName name="sub_item_36">#REF!</definedName>
    <definedName name="sub_item_37" localSheetId="2">#REF!</definedName>
    <definedName name="sub_item_37" localSheetId="3">#REF!</definedName>
    <definedName name="sub_item_37">#REF!</definedName>
    <definedName name="sub_item_38" localSheetId="2">#REF!</definedName>
    <definedName name="sub_item_38" localSheetId="3">#REF!</definedName>
    <definedName name="sub_item_38">#REF!</definedName>
    <definedName name="sub_item_39" localSheetId="2">#REF!</definedName>
    <definedName name="sub_item_39" localSheetId="3">#REF!</definedName>
    <definedName name="sub_item_39">#REF!</definedName>
    <definedName name="sub_item_4" localSheetId="2">#REF!</definedName>
    <definedName name="sub_item_4" localSheetId="3">#REF!</definedName>
    <definedName name="sub_item_4">#REF!</definedName>
    <definedName name="sub_item_40" localSheetId="2">#REF!</definedName>
    <definedName name="sub_item_40" localSheetId="3">#REF!</definedName>
    <definedName name="sub_item_40">#REF!</definedName>
    <definedName name="sub_item_41" localSheetId="2">#REF!</definedName>
    <definedName name="sub_item_41" localSheetId="3">#REF!</definedName>
    <definedName name="sub_item_41">#REF!</definedName>
    <definedName name="sub_item_42" localSheetId="2">#REF!</definedName>
    <definedName name="sub_item_42" localSheetId="3">#REF!</definedName>
    <definedName name="sub_item_42">#REF!</definedName>
    <definedName name="sub_item_43" localSheetId="2">#REF!</definedName>
    <definedName name="sub_item_43" localSheetId="3">#REF!</definedName>
    <definedName name="sub_item_43">#REF!</definedName>
    <definedName name="sub_item_44" localSheetId="2">#REF!</definedName>
    <definedName name="sub_item_44" localSheetId="3">#REF!</definedName>
    <definedName name="sub_item_44">#REF!</definedName>
    <definedName name="sub_item_45" localSheetId="2">#REF!</definedName>
    <definedName name="sub_item_45" localSheetId="3">#REF!</definedName>
    <definedName name="sub_item_45">#REF!</definedName>
    <definedName name="sub_item_5" localSheetId="2">#REF!</definedName>
    <definedName name="sub_item_5" localSheetId="3">#REF!</definedName>
    <definedName name="sub_item_5">#REF!</definedName>
    <definedName name="sub_item_6" localSheetId="2">#REF!</definedName>
    <definedName name="sub_item_6" localSheetId="3">#REF!</definedName>
    <definedName name="sub_item_6">#REF!</definedName>
    <definedName name="sub_item_7" localSheetId="2">#REF!</definedName>
    <definedName name="sub_item_7" localSheetId="3">#REF!</definedName>
    <definedName name="sub_item_7">#REF!</definedName>
    <definedName name="sub_item_8" localSheetId="2">#REF!</definedName>
    <definedName name="sub_item_8" localSheetId="3">#REF!</definedName>
    <definedName name="sub_item_8">#REF!</definedName>
    <definedName name="sub_item_9" localSheetId="2">#REF!</definedName>
    <definedName name="sub_item_9" localSheetId="3">#REF!</definedName>
    <definedName name="sub_item_9">#REF!</definedName>
    <definedName name="switch" localSheetId="2">#REF!</definedName>
    <definedName name="switch" localSheetId="3">#REF!</definedName>
    <definedName name="switch">#REF!</definedName>
    <definedName name="T" localSheetId="2">#REF!</definedName>
    <definedName name="T" localSheetId="3">#REF!</definedName>
    <definedName name="T">#REF!</definedName>
    <definedName name="teste">"$#REF!.$A$1:$B$3278"</definedName>
    <definedName name="_xlnm.Print_Titles" localSheetId="0">ORÇAMENTO!$7:$10</definedName>
    <definedName name="TOTAL_ACU_REF" localSheetId="2">#REF!</definedName>
    <definedName name="TOTAL_ACU_REF" localSheetId="3">#REF!</definedName>
    <definedName name="TOTAL_ACU_REF">#REF!</definedName>
    <definedName name="TOTAL_ADD" localSheetId="2">#REF!</definedName>
    <definedName name="TOTAL_ADD" localSheetId="3">#REF!</definedName>
    <definedName name="TOTAL_ADD">#REF!</definedName>
    <definedName name="TOTAL_ADD_ACU" localSheetId="2">#REF!</definedName>
    <definedName name="TOTAL_ADD_ACU" localSheetId="3">#REF!</definedName>
    <definedName name="TOTAL_ADD_ACU">#REF!</definedName>
    <definedName name="TOTAL_REF" localSheetId="2">#REF!</definedName>
    <definedName name="TOTAL_REF" localSheetId="3">#REF!</definedName>
    <definedName name="TOTAL_REF">#REF!</definedName>
    <definedName name="TOTAL_RES" localSheetId="2">#REF!</definedName>
    <definedName name="TOTAL_RES" localSheetId="3">#REF!</definedName>
    <definedName name="TOTAL_RES">#REF!</definedName>
    <definedName name="TOTAL_RES_ACU" localSheetId="2">#REF!</definedName>
    <definedName name="TOTAL_RES_ACU" localSheetId="3">#REF!</definedName>
    <definedName name="TOTAL_RES_ACU">#REF!</definedName>
    <definedName name="VALADARES_1" localSheetId="2">#REF!</definedName>
    <definedName name="VALADARES_1" localSheetId="3">#REF!</definedName>
    <definedName name="VALADARES_1">#REF!</definedName>
    <definedName name="VALADARES_2" localSheetId="2">#REF!</definedName>
    <definedName name="VALADARES_2" localSheetId="3">#REF!</definedName>
    <definedName name="VALADARES_2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0" i="39" l="1"/>
  <c r="D80" i="39"/>
  <c r="F78" i="39" l="1"/>
  <c r="H52" i="39" l="1"/>
  <c r="H50" i="39"/>
  <c r="H42" i="39"/>
  <c r="H41" i="39"/>
  <c r="J150" i="54" l="1"/>
  <c r="J5" i="54"/>
  <c r="I6" i="39"/>
  <c r="K6" i="57"/>
  <c r="I6" i="57"/>
  <c r="G6" i="57"/>
  <c r="F6" i="57"/>
  <c r="F3" i="57"/>
  <c r="K33" i="56"/>
  <c r="G6" i="39" s="1"/>
  <c r="K6" i="56"/>
  <c r="I6" i="56"/>
  <c r="G6" i="56"/>
  <c r="F6" i="56"/>
  <c r="F3" i="56"/>
  <c r="M17" i="43"/>
  <c r="D97" i="39" l="1"/>
  <c r="D96" i="39"/>
  <c r="D95" i="39"/>
  <c r="D93" i="39"/>
  <c r="D92" i="39"/>
  <c r="D90" i="39"/>
  <c r="D89" i="39"/>
  <c r="D87" i="39"/>
  <c r="D86" i="39"/>
  <c r="D83" i="39"/>
  <c r="D82" i="39"/>
  <c r="D79" i="39"/>
  <c r="D78" i="39"/>
  <c r="D77" i="39"/>
  <c r="D76" i="39"/>
  <c r="D75" i="39"/>
  <c r="D74" i="39"/>
  <c r="D73" i="39"/>
  <c r="D72" i="39"/>
  <c r="D71" i="39"/>
  <c r="D70" i="39"/>
  <c r="D69" i="39"/>
  <c r="D68" i="39"/>
  <c r="D67" i="39"/>
  <c r="D66" i="39"/>
  <c r="D65" i="39"/>
  <c r="D64" i="39"/>
  <c r="D63" i="39"/>
  <c r="D62" i="39"/>
  <c r="D61" i="39"/>
  <c r="D60" i="39"/>
  <c r="D59" i="39"/>
  <c r="D58" i="39"/>
  <c r="D57" i="39"/>
  <c r="D56" i="39"/>
  <c r="D55" i="39"/>
  <c r="D54" i="39"/>
  <c r="D53" i="39"/>
  <c r="D52" i="39"/>
  <c r="D51" i="39"/>
  <c r="D50" i="39"/>
  <c r="D49" i="39"/>
  <c r="D48" i="39"/>
  <c r="D47" i="39"/>
  <c r="D46" i="39"/>
  <c r="D45" i="39"/>
  <c r="D44" i="39"/>
  <c r="D43" i="39"/>
  <c r="D42" i="39"/>
  <c r="D41" i="39"/>
  <c r="D40" i="39"/>
  <c r="D39" i="39"/>
  <c r="D38" i="39"/>
  <c r="D37" i="39"/>
  <c r="D36" i="39"/>
  <c r="D33" i="39"/>
  <c r="D32" i="39"/>
  <c r="D31" i="39"/>
  <c r="D30" i="39"/>
  <c r="D29" i="39"/>
  <c r="D28" i="39"/>
  <c r="D27" i="39"/>
  <c r="D26" i="39"/>
  <c r="D25" i="39"/>
  <c r="D24" i="39"/>
  <c r="D23" i="39"/>
  <c r="D20" i="39"/>
  <c r="D19" i="39"/>
  <c r="D18" i="39"/>
  <c r="D17" i="39"/>
  <c r="D16" i="39"/>
  <c r="D15" i="39"/>
  <c r="D13" i="39"/>
  <c r="F66" i="39"/>
  <c r="F65" i="39"/>
  <c r="F58" i="39"/>
  <c r="F55" i="39"/>
  <c r="F54" i="39"/>
  <c r="F53" i="39"/>
  <c r="F52" i="39"/>
  <c r="F51" i="39"/>
  <c r="F50" i="39"/>
  <c r="F47" i="39"/>
  <c r="F46" i="39"/>
  <c r="F44" i="39"/>
  <c r="F42" i="39"/>
  <c r="F41" i="39"/>
  <c r="F40" i="39"/>
  <c r="F38" i="39"/>
  <c r="F37" i="39"/>
  <c r="F36" i="39"/>
  <c r="F31" i="39"/>
  <c r="F29" i="39"/>
  <c r="F28" i="39"/>
  <c r="F27" i="39"/>
  <c r="F25" i="39"/>
  <c r="F24" i="39"/>
  <c r="F23" i="39"/>
  <c r="F19" i="39"/>
  <c r="F18" i="39"/>
  <c r="F17" i="39"/>
  <c r="F15" i="39"/>
  <c r="H43" i="39" l="1"/>
  <c r="H36" i="39" l="1"/>
  <c r="H37" i="39" s="1"/>
  <c r="H38" i="39" s="1"/>
  <c r="H26" i="39"/>
  <c r="H24" i="39"/>
  <c r="L5" i="43" l="1"/>
  <c r="J5" i="40" l="1"/>
  <c r="I5" i="40"/>
  <c r="D11" i="40"/>
  <c r="H66" i="39" l="1"/>
  <c r="H65" i="39"/>
  <c r="H31" i="39" l="1"/>
  <c r="F26" i="43" l="1"/>
  <c r="G26" i="43"/>
  <c r="H26" i="43"/>
  <c r="I26" i="43"/>
  <c r="J26" i="43"/>
  <c r="K26" i="43"/>
  <c r="L26" i="43"/>
  <c r="E26" i="43"/>
  <c r="M5" i="40"/>
  <c r="M23" i="43" l="1"/>
  <c r="M24" i="43"/>
  <c r="M25" i="43"/>
  <c r="M41" i="43"/>
  <c r="K5" i="43"/>
  <c r="I5" i="43"/>
  <c r="H5" i="43"/>
  <c r="F5" i="43"/>
  <c r="H19" i="39" l="1"/>
  <c r="H90" i="39"/>
  <c r="H87" i="39"/>
  <c r="M33" i="43"/>
  <c r="M34" i="43"/>
  <c r="M35" i="43"/>
  <c r="M36" i="43"/>
  <c r="M37" i="43"/>
  <c r="M38" i="43"/>
  <c r="M39" i="43"/>
  <c r="M40" i="43"/>
  <c r="M21" i="43"/>
  <c r="M13" i="43" l="1"/>
  <c r="M14" i="43"/>
  <c r="M15" i="43"/>
  <c r="M16" i="43"/>
  <c r="M18" i="43"/>
  <c r="M19" i="43"/>
  <c r="M20" i="43"/>
  <c r="M22" i="43"/>
  <c r="M28" i="43"/>
  <c r="M29" i="43"/>
  <c r="M30" i="43"/>
  <c r="M31" i="43"/>
  <c r="M32" i="43"/>
  <c r="M12" i="43"/>
  <c r="J21" i="39" l="1"/>
  <c r="D18" i="40" l="1"/>
  <c r="D15" i="40" l="1"/>
  <c r="D12" i="40"/>
  <c r="F5" i="40" l="1"/>
  <c r="J94" i="39" l="1"/>
  <c r="E5" i="43"/>
  <c r="E5" i="26"/>
  <c r="E16" i="40" l="1"/>
  <c r="K15" i="40" l="1"/>
  <c r="I15" i="40"/>
  <c r="H15" i="40"/>
  <c r="G15" i="40"/>
  <c r="F15" i="40"/>
  <c r="L15" i="40"/>
  <c r="J15" i="40"/>
  <c r="M15" i="40"/>
  <c r="E3" i="43"/>
  <c r="F5" i="26"/>
  <c r="K5" i="26"/>
  <c r="I5" i="26"/>
  <c r="F3" i="26"/>
  <c r="E3" i="40"/>
  <c r="J12" i="39" l="1"/>
  <c r="J98" i="39" l="1"/>
  <c r="E13" i="40"/>
  <c r="G12" i="40" s="1"/>
  <c r="G22" i="40" s="1"/>
  <c r="I12" i="40" l="1"/>
  <c r="I22" i="40" s="1"/>
  <c r="L12" i="40"/>
  <c r="H12" i="40"/>
  <c r="H22" i="40" s="1"/>
  <c r="J12" i="40"/>
  <c r="J22" i="40" s="1"/>
  <c r="M12" i="40"/>
  <c r="K12" i="40"/>
  <c r="K22" i="40" s="1"/>
  <c r="F12" i="40"/>
  <c r="F22" i="40" s="1"/>
  <c r="F25" i="40" l="1"/>
  <c r="G25" i="40" s="1"/>
  <c r="H25" i="40" s="1"/>
  <c r="I25" i="40" s="1"/>
  <c r="J25" i="40" s="1"/>
  <c r="K25" i="40" s="1"/>
  <c r="E19" i="40" l="1"/>
  <c r="M18" i="40" l="1"/>
  <c r="M22" i="40" s="1"/>
  <c r="L18" i="40"/>
  <c r="L22" i="40" s="1"/>
  <c r="L25" i="40" s="1"/>
  <c r="K94" i="39"/>
  <c r="K21" i="39"/>
  <c r="K12" i="39"/>
  <c r="M25" i="40" l="1"/>
  <c r="L23" i="40" s="1"/>
  <c r="F23" i="40" l="1"/>
  <c r="F26" i="40" s="1"/>
  <c r="M23" i="40"/>
  <c r="K23" i="40"/>
  <c r="H23" i="40"/>
  <c r="I23" i="40"/>
  <c r="J23" i="40"/>
  <c r="G23" i="40"/>
  <c r="G26" i="40" l="1"/>
  <c r="H26" i="40" s="1"/>
  <c r="I26" i="40" s="1"/>
  <c r="J26" i="40" s="1"/>
  <c r="K26" i="40" s="1"/>
  <c r="L26" i="40" s="1"/>
  <c r="M26" i="40" s="1"/>
</calcChain>
</file>

<file path=xl/sharedStrings.xml><?xml version="1.0" encoding="utf-8"?>
<sst xmlns="http://schemas.openxmlformats.org/spreadsheetml/2006/main" count="4152" uniqueCount="931">
  <si>
    <t>PROJETO:</t>
  </si>
  <si>
    <t>REVISÃO:</t>
  </si>
  <si>
    <t>BDI SERVIÇO:</t>
  </si>
  <si>
    <t>1.0</t>
  </si>
  <si>
    <t>SERVIÇOS</t>
  </si>
  <si>
    <t>UNID.</t>
  </si>
  <si>
    <t>ITENS</t>
  </si>
  <si>
    <t>QUANT.</t>
  </si>
  <si>
    <t>P.TOTAL</t>
  </si>
  <si>
    <t>%</t>
  </si>
  <si>
    <t>3.0</t>
  </si>
  <si>
    <t>FONTE</t>
  </si>
  <si>
    <t>CÓDIGO</t>
  </si>
  <si>
    <t>ITEM</t>
  </si>
  <si>
    <t>DESCRIÇÃO</t>
  </si>
  <si>
    <t>1.1</t>
  </si>
  <si>
    <t>1.2</t>
  </si>
  <si>
    <t>2.0</t>
  </si>
  <si>
    <t>2.1</t>
  </si>
  <si>
    <t>2.2</t>
  </si>
  <si>
    <t>2.3</t>
  </si>
  <si>
    <t>EQUIPAMENTOS</t>
  </si>
  <si>
    <t>P.UNIT. C/ BDI</t>
  </si>
  <si>
    <t>SINAPI</t>
  </si>
  <si>
    <t>3.1</t>
  </si>
  <si>
    <t>3.2</t>
  </si>
  <si>
    <t>3.3</t>
  </si>
  <si>
    <t>DATA:</t>
  </si>
  <si>
    <t>ADMINISTRAÇÃO CENTRAL</t>
  </si>
  <si>
    <t>DESPESAS FINANCEIRAS</t>
  </si>
  <si>
    <t>SEGURO / GARANTIA / RISCO</t>
  </si>
  <si>
    <t>Seguro de Risco de Engenharia</t>
  </si>
  <si>
    <t>Garantia</t>
  </si>
  <si>
    <t>Riscos</t>
  </si>
  <si>
    <t>4.0</t>
  </si>
  <si>
    <t>LUCRO BRUTO</t>
  </si>
  <si>
    <t>5.0</t>
  </si>
  <si>
    <t>TRIBUTOS</t>
  </si>
  <si>
    <t>5.1</t>
  </si>
  <si>
    <t>ISS (Observar Percentual da Localidade)</t>
  </si>
  <si>
    <t>5.2</t>
  </si>
  <si>
    <t>PIS</t>
  </si>
  <si>
    <t>5.3</t>
  </si>
  <si>
    <t>COFINS</t>
  </si>
  <si>
    <t>5.4</t>
  </si>
  <si>
    <t>CPRB</t>
  </si>
  <si>
    <t>BDI=</t>
  </si>
  <si>
    <t>(((1+(AC+S+R+G))*(1+DF)*(1+L))/((1-I) )-1)*100</t>
  </si>
  <si>
    <t>NOTAS:</t>
  </si>
  <si>
    <t>2 - Alíquota do ISS é determinada pela "Relação de Serviços" do município onde se prestará o serviço conforme art. 1° e art. 8° da Lei Complementar n° 116/2001;</t>
  </si>
  <si>
    <t>3 - Alíquota máxima de PIS é de até 1,65% conforme Lei n°10.637/02 em consonância ao Regime de Tributação da Empresa;</t>
  </si>
  <si>
    <t>4 - Alíquota máxima de COFINS é de 3% conforme Lei n° 10.833/03;</t>
  </si>
  <si>
    <t>5 - Os percentuais dos itens que compõem analiticamente o BDI são os limites referenciais máximos admitidos pela Administração, consoante o art. 40, inciso X da Lei n° 8.666/93.</t>
  </si>
  <si>
    <t>6 - A alíquota do ISS aplicada no município de São Luís é de 5%, porém, o decreto 44.910 de 23/12/2013 autoriza dedução de 40% a título de materiais incorporados à obra em regime presumido de dedução. Desta forma, no BDI foi aplicado o percentual de 3,0%.</t>
  </si>
  <si>
    <t>DISCRIMINAÇÃO</t>
  </si>
  <si>
    <t>R$</t>
  </si>
  <si>
    <t>TOTAL DA OBRA/DESEMBOLSO MENSAL</t>
  </si>
  <si>
    <t>DESEMBOLSO ACUMULADO</t>
  </si>
  <si>
    <t>%  ACUMULADO</t>
  </si>
  <si>
    <t>HORISTA (%)</t>
  </si>
  <si>
    <t>MENSALISTA (%)</t>
  </si>
  <si>
    <t>GRUPO A - ENCARGOS SOCIAIS BÁSICOS</t>
  </si>
  <si>
    <t>A 1</t>
  </si>
  <si>
    <t>INSS - Artigo 22 Inciso I Lei 8.212/91</t>
  </si>
  <si>
    <t>A 2</t>
  </si>
  <si>
    <t>SESI ou SESC - Artigo 3° Lei 8.036/90</t>
  </si>
  <si>
    <t>A 3</t>
  </si>
  <si>
    <t>SENAI ou SENAC - Decreto 2.318/86</t>
  </si>
  <si>
    <t>A 4</t>
  </si>
  <si>
    <t>INCRA - Lei 7.787 de 30/06/89 e DL 1.146/70</t>
  </si>
  <si>
    <t>A 5</t>
  </si>
  <si>
    <t>SEBRAE - Artigo 8° Lei 8.029/90 e Lei 8.154 de 28/12/90</t>
  </si>
  <si>
    <t>A 6</t>
  </si>
  <si>
    <t>Salário Educação - Artigo 3° Inciso I Decreto 8.704/82</t>
  </si>
  <si>
    <t>A 7</t>
  </si>
  <si>
    <t>Seguro Acidente do Trabalho/SAT/INSS</t>
  </si>
  <si>
    <t>A 8</t>
  </si>
  <si>
    <t>FGTS - Artigo 15 Lei 8.030 e Artigo 7° Inciso III CF/88</t>
  </si>
  <si>
    <t>A 9</t>
  </si>
  <si>
    <t>SECONCI</t>
  </si>
  <si>
    <t>SUBTOTAL GRUPO A</t>
  </si>
  <si>
    <t>GRUPO B - ENCARGOS QUE RECEBEM INCIDÊNCIA DO GRUPO A</t>
  </si>
  <si>
    <t>B 1</t>
  </si>
  <si>
    <t>Repouso Semanal Remunerado</t>
  </si>
  <si>
    <t>B 2</t>
  </si>
  <si>
    <t>Feriados</t>
  </si>
  <si>
    <t>B 3</t>
  </si>
  <si>
    <t>Auxílio-Enfermidade</t>
  </si>
  <si>
    <t>B 4</t>
  </si>
  <si>
    <t>13º Salário</t>
  </si>
  <si>
    <t>B 5</t>
  </si>
  <si>
    <t>Licença Paternidade</t>
  </si>
  <si>
    <t>B 6</t>
  </si>
  <si>
    <t>Faltas justificadas</t>
  </si>
  <si>
    <t>B 7</t>
  </si>
  <si>
    <t>Dias de Chuvas</t>
  </si>
  <si>
    <t>B 8</t>
  </si>
  <si>
    <t>Auxilio Acidente do Trabalho</t>
  </si>
  <si>
    <t>B 9</t>
  </si>
  <si>
    <t>Férias Gosadas</t>
  </si>
  <si>
    <t>B 10</t>
  </si>
  <si>
    <t>Salário Maternidade</t>
  </si>
  <si>
    <t>SUBTOTAL GRUPO B</t>
  </si>
  <si>
    <t>GRUPO C - ENCARGOS QUE NÂO RECEBEM INCIDÊNCIA DO GRUPO B</t>
  </si>
  <si>
    <t>C 1</t>
  </si>
  <si>
    <t>Aviso Prévio indenizado</t>
  </si>
  <si>
    <t>C 2</t>
  </si>
  <si>
    <t>Aviso Prévio Trabalhado</t>
  </si>
  <si>
    <t>C 3</t>
  </si>
  <si>
    <t xml:space="preserve">Férias  (indenizadas) </t>
  </si>
  <si>
    <t>C 4</t>
  </si>
  <si>
    <t>Depósito Rescisão Sem Justa Causa</t>
  </si>
  <si>
    <t>C 5</t>
  </si>
  <si>
    <t>Indenização Adicional</t>
  </si>
  <si>
    <t>SUBTOTAL GRUPO C</t>
  </si>
  <si>
    <t>GRUPO D - INCIDÊNCIA DO GRUPO A SOBRE O GRUPO B</t>
  </si>
  <si>
    <t>D 1</t>
  </si>
  <si>
    <t xml:space="preserve"> Reincidência de A sobre B</t>
  </si>
  <si>
    <t>D 2</t>
  </si>
  <si>
    <t>Reincidência de A sobre Aviso Prévio Trabalhado e Reincidência do FGTS sobre Aviso Prévio Indenizado</t>
  </si>
  <si>
    <t>SUBTOTAL GRUPO D</t>
  </si>
  <si>
    <t>TOTAL (A+B+C+D)</t>
  </si>
  <si>
    <t>TOTAL</t>
  </si>
  <si>
    <t>1 - A fórmula proposta pela EMAP para cálculo do BDI, acima utilizada, segue o Acórdão 2369/2011-TCU/Plenário;</t>
  </si>
  <si>
    <t>MES</t>
  </si>
  <si>
    <t>PEDREIRO COM ENCARGOS COMPLEMENTARES</t>
  </si>
  <si>
    <t>SERVENTE COM ENCARGOS COMPLEMENTARES</t>
  </si>
  <si>
    <t>ARMADOR COM ENCARGOS COMPLEMENTARES</t>
  </si>
  <si>
    <t>SERRALHEIRO COM ENCARGOS COMPLEMENTARES</t>
  </si>
  <si>
    <t>AJUDANTE ESPECIALIZADO COM ENCARGOS COMPLEMENTARES</t>
  </si>
  <si>
    <t/>
  </si>
  <si>
    <t>mês</t>
  </si>
  <si>
    <t>Valor</t>
  </si>
  <si>
    <t>Percentual</t>
  </si>
  <si>
    <t xml:space="preserve">CRONOGRAMA FISICO-FINANCEIRO </t>
  </si>
  <si>
    <t xml:space="preserve"> PLANILHA DE SERVIÇOS E PREÇOS</t>
  </si>
  <si>
    <t>un</t>
  </si>
  <si>
    <t>Administração local</t>
  </si>
  <si>
    <t>m³</t>
  </si>
  <si>
    <t>** Valores em conformidade com o 1ª quartil do  Acórdão nº 2622/2012 - TCU Plenário</t>
  </si>
  <si>
    <t>COMPOSIÇÃO</t>
  </si>
  <si>
    <t>ENCARREGADO GERAL COM ENCARGOS COMPLEMENTARES</t>
  </si>
  <si>
    <t>Técnico de meio ambiente</t>
  </si>
  <si>
    <t>CHP</t>
  </si>
  <si>
    <t>UN</t>
  </si>
  <si>
    <t>PESSOAL</t>
  </si>
  <si>
    <t>HISTOGRAMA DE PESSOAL E EQUIPAMENTOS</t>
  </si>
  <si>
    <t>MÁXIMO</t>
  </si>
  <si>
    <t>AUXILIAR TÉCNICO / ASSISTENTE DE ENGENHARIA COM ENCARGOS COMPLEMENTARES</t>
  </si>
  <si>
    <t>m²</t>
  </si>
  <si>
    <t>kg</t>
  </si>
  <si>
    <t>Demolição de concreto armado com martelete e corte oxiacetileno</t>
  </si>
  <si>
    <t>Apicoamento manual de concreto</t>
  </si>
  <si>
    <t>Armação em aço CA-50 - fornecimento, preparo e colocação</t>
  </si>
  <si>
    <t>KG</t>
  </si>
  <si>
    <t>h</t>
  </si>
  <si>
    <t>MONTADOR DE ESTRUTURA METÁLICA COM ENCARGOS COMPLEMENTARES</t>
  </si>
  <si>
    <t>Caminhão carroceria com guindauto com capacidade de 45 t.m - 188 kW</t>
  </si>
  <si>
    <t>ORSE</t>
  </si>
  <si>
    <t>ENGENHEIRO CIVIL SENIOR COM ENCARGOS COMPLEMENTARES</t>
  </si>
  <si>
    <t>Nº EXE:</t>
  </si>
  <si>
    <t>m</t>
  </si>
  <si>
    <t>un.dia</t>
  </si>
  <si>
    <t>Carga, manobra e descarga de material demolido em caminhão basculante de 6 m³ - carga manual e descarga livre</t>
  </si>
  <si>
    <t>t</t>
  </si>
  <si>
    <t>Adesivo estrutural à base de resina epóxi de baixa viscosidade</t>
  </si>
  <si>
    <t>TÉCNICO EM SEGURANÇA DO TRABALHO COM ENCARGOS COMPLEMENTARES</t>
  </si>
  <si>
    <t>2.2.1</t>
  </si>
  <si>
    <t>Furadeira industrial</t>
  </si>
  <si>
    <t>ATIVIDADES PRELIMINARES E COMPLEMENTARES</t>
  </si>
  <si>
    <t>un.</t>
  </si>
  <si>
    <t>Estruturas temporárias de construção</t>
  </si>
  <si>
    <t>Placa de obra</t>
  </si>
  <si>
    <t>Manutenção do canteiro</t>
  </si>
  <si>
    <t>ATIVIDADES FINAIS</t>
  </si>
  <si>
    <t>As built e databook</t>
  </si>
  <si>
    <t>Limpeza final</t>
  </si>
  <si>
    <t>l</t>
  </si>
  <si>
    <t>As built e data book</t>
  </si>
  <si>
    <t>EXECUÇÃO DE CENTRAL DE ARMADURA EM CANTEIRO DE OBRA, NÃO INCLUSO MOBILIÁRIO E EQUIPAMENTOS. AF_04/2016</t>
  </si>
  <si>
    <t>EXECUÇÃO DE CENTRAL DE FÔRMAS, PRODUÇÃO DE ARGAMASSA OU CONCRETO EM CANTEIRO DE OBRA, NÃO INCLUSO MOBILIÁRIO E EQUIPAMENTOS. AF_04/2016</t>
  </si>
  <si>
    <t>EXECUÇÃO DE DEPÓSITO EM CANTEIRO DE OBRA EM CHAPA DE MADEIRA COMPENSADA, NÃO INCLUSO MOBILIÁRIO. AF_04/2016</t>
  </si>
  <si>
    <t>Miniônibus com capacidade para 30 passageiros - 111 kW</t>
  </si>
  <si>
    <t>CARPINTEIRO DE FORMAS COM ENCARGOS COMPLEMENTARES</t>
  </si>
  <si>
    <t>VIGIA DIURNO COM ENCARGOS COMPLEMENTARES</t>
  </si>
  <si>
    <t>VIGIA NOTURNO COM ENCARGOS COMPLEMENTARES</t>
  </si>
  <si>
    <t>H</t>
  </si>
  <si>
    <t>M</t>
  </si>
  <si>
    <t>SERRA CIRCULAR DE BANCADA COM MOTOR ELÉTRICO POTÊNCIA DE 5HP, COM COIFA PARA DISCO 10" - CHP DIURNO. AF_08/2015</t>
  </si>
  <si>
    <t>CHI</t>
  </si>
  <si>
    <t>SERRA CIRCULAR DE BANCADA COM MOTOR ELÉTRICO POTÊNCIA DE 5HP, COM COIFA PARA DISCO 10" - CHI DIURNO. AF_08/2015</t>
  </si>
  <si>
    <t>CONCRETO MAGRO PARA LASTRO, TRAÇO 1:4,5:4,5 (EM MASSA SECA DE CIMENTO/ AREIA MÉDIA/ BRITA 1) - PREPARO MANUAL. AF_05/2021</t>
  </si>
  <si>
    <t>AJUDANTE DE CARPINTEIRO COM ENCARGOS COMPLEMENTARES</t>
  </si>
  <si>
    <t>ELETRICISTA COM ENCARGOS COMPLEMENTARES</t>
  </si>
  <si>
    <t>ENCARREGADO GERAL DE OBRAS COM ENCARGOS COMPLEMENTARES</t>
  </si>
  <si>
    <t>SERVENTE DE OBRAS COM ENCARGOS COMPLEMENTARES</t>
  </si>
  <si>
    <t>E9506</t>
  </si>
  <si>
    <t>E9629</t>
  </si>
  <si>
    <t>E9527</t>
  </si>
  <si>
    <t>E9071</t>
  </si>
  <si>
    <t>E9028</t>
  </si>
  <si>
    <t>E9605</t>
  </si>
  <si>
    <t>Bomba de alta pressão para hidrojateamento com capacidade de 18 MPa - 5,20 kW</t>
  </si>
  <si>
    <t>Transportador manual carrinho de mão com capacidade de 80 l</t>
  </si>
  <si>
    <t>Martelete perfurador/rompedor a ar comprimido de 25 kg para rocha com capacidade de 2.040 gpm</t>
  </si>
  <si>
    <t>Compressor de ar portátil de 185,95 l/s (394 PCM) - 81,50 kW</t>
  </si>
  <si>
    <t>Caminhão basculante com capacidade de 6 m³ - 136 kW</t>
  </si>
  <si>
    <t>Caminhão tanque com capacidade de 6.000 l - 136 kW</t>
  </si>
  <si>
    <t>Transporte com caminhão basculante de 6 m³ - rodovia pavimentada</t>
  </si>
  <si>
    <t>tkm</t>
  </si>
  <si>
    <t>Quantidade</t>
  </si>
  <si>
    <t>Utilização</t>
  </si>
  <si>
    <t>Custo Horário</t>
  </si>
  <si>
    <t>Operativa</t>
  </si>
  <si>
    <t>Improdutiva</t>
  </si>
  <si>
    <t>Unidade</t>
  </si>
  <si>
    <t>P9801</t>
  </si>
  <si>
    <t>Ajudante</t>
  </si>
  <si>
    <t>Preço Unitário</t>
  </si>
  <si>
    <t>cm²</t>
  </si>
  <si>
    <t>Código</t>
  </si>
  <si>
    <t>M1079</t>
  </si>
  <si>
    <t>Cavalete em perfil metálico para placa de sinalização - 1,00 m x 1,00 m - confecção</t>
  </si>
  <si>
    <t>Placa em aço nº 16 galvanizado com película retrorrefletiva tipo I + I - confecção</t>
  </si>
  <si>
    <t>P9824</t>
  </si>
  <si>
    <t>Servente</t>
  </si>
  <si>
    <t>M1391</t>
  </si>
  <si>
    <t>Ponteiro para martelete - D = 22 mm e C = 1,00 m</t>
  </si>
  <si>
    <t>Corte de barras de aço CA-50 com maçarico oxiacetileno</t>
  </si>
  <si>
    <t>Cabo de cobre flexível antichama isolado em HEPR - tensão de 0,6/1,0 kV e seção de 4 x 6 mm²</t>
  </si>
  <si>
    <t>Isolamento da obra com tela plástica em polipropileno</t>
  </si>
  <si>
    <t>1.2.1</t>
  </si>
  <si>
    <t>1.2.2</t>
  </si>
  <si>
    <t>1.2.3</t>
  </si>
  <si>
    <t>1.2.4</t>
  </si>
  <si>
    <t>1.2.5</t>
  </si>
  <si>
    <t>1.2.6</t>
  </si>
  <si>
    <t>P9805</t>
  </si>
  <si>
    <t>Armador</t>
  </si>
  <si>
    <t>M0004</t>
  </si>
  <si>
    <t>Aço CA 50</t>
  </si>
  <si>
    <t>M0075</t>
  </si>
  <si>
    <t>Arame liso recozido em aço-carbono - D = 1,24 mm (18 BWG)</t>
  </si>
  <si>
    <t>PREGO DE ACO POLIDO COM CABECA 18 X 27 (2 1/2 X 10)</t>
  </si>
  <si>
    <t>TELHA TRAPEZOIDAL EM ACO ZINCADO, SEM PINTURA, ALTURA DE APROXIMADAMENTE 40 MM, ESPESSURA DE 0,50 MM E LARGURA UTIL DE 980 MM</t>
  </si>
  <si>
    <t>Desmontagem do canteiro</t>
  </si>
  <si>
    <t>Descarte de resíduos da construção civil em área licenciada</t>
  </si>
  <si>
    <t>CAMINHONETE COM MOTOR A DIESEL, POTÊNCIA 180 CV, CABINE DUPLA, 4X4 - CHP DIURNO. AF_11/2015</t>
  </si>
  <si>
    <t>Instalações de canteiro</t>
  </si>
  <si>
    <t>unid</t>
  </si>
  <si>
    <t>2.1.1</t>
  </si>
  <si>
    <t>2.1.2</t>
  </si>
  <si>
    <t>2.1.3</t>
  </si>
  <si>
    <t>2.1.4</t>
  </si>
  <si>
    <t>2.1.5</t>
  </si>
  <si>
    <t>2.1.6</t>
  </si>
  <si>
    <t>Superestrutura</t>
  </si>
  <si>
    <t>Furação e aplicação de resina para ancoragem química das barras</t>
  </si>
  <si>
    <t>FURO EM CONCRETO PARA DIÂMETROS MAIORES QUE 40 MM E MENORES OU IGUAIS A 75 MM. AF_05/2015</t>
  </si>
  <si>
    <t xml:space="preserve">TECNICO EM SEGURANCA DO TRABALHO (MENSALISTA)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</si>
  <si>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2.1.7</t>
  </si>
  <si>
    <t>2.1.9</t>
  </si>
  <si>
    <t>MÊS 1</t>
  </si>
  <si>
    <t>MÊS 2</t>
  </si>
  <si>
    <t>MÊS 3</t>
  </si>
  <si>
    <t>CARPINTEIRO COM ENCARGOS COMPLEMENTARES</t>
  </si>
  <si>
    <t>Caminhão basculante com capacidade de 6 m³ - 136 Kw e9506</t>
  </si>
  <si>
    <t>Vibrador de imersão para concreto - 4,10 kW</t>
  </si>
  <si>
    <t>INSTALAÇÃO DE NOVOS GANCHOS</t>
  </si>
  <si>
    <t>Instalações elétricas</t>
  </si>
  <si>
    <t>Acessórios</t>
  </si>
  <si>
    <t>Gancho duplo de desengate rápido (2x100 tf) ou equivalente, inclusive acessórios para fixação</t>
  </si>
  <si>
    <t>Fabricação e fornecimento de ganchos duplos</t>
  </si>
  <si>
    <t>Transporte e instalação de ganchos duplos</t>
  </si>
  <si>
    <t>Fabricação e fornecimento de ganchos triplos</t>
  </si>
  <si>
    <t>Transporte e instalação de ganchos triplos</t>
  </si>
  <si>
    <t>Remoção dos cabeços existentes</t>
  </si>
  <si>
    <t>Nivelamento da estrutura</t>
  </si>
  <si>
    <t>Cabeço de amarração</t>
  </si>
  <si>
    <t>2.3.1</t>
  </si>
  <si>
    <t>2.3.1.1</t>
  </si>
  <si>
    <t>2.3.1.2</t>
  </si>
  <si>
    <t>2.3.2</t>
  </si>
  <si>
    <t>2.3.2.1</t>
  </si>
  <si>
    <t>2.3.2.2</t>
  </si>
  <si>
    <t>2.3.3</t>
  </si>
  <si>
    <t>Fôrmas de compensado plastificado 14 mm - uso geral - utilização de 1 vez - confecção, instalação e retirada</t>
  </si>
  <si>
    <t>Argamassa autoadensável para reparos e grauteamento - confecção em misturador e lançamento manual</t>
  </si>
  <si>
    <t>E9066</t>
  </si>
  <si>
    <t>E9535</t>
  </si>
  <si>
    <t>Serra circular com bancada - D = 30 cm - 4 kW</t>
  </si>
  <si>
    <t>P9808</t>
  </si>
  <si>
    <t>Carpinteiro</t>
  </si>
  <si>
    <t>M0284</t>
  </si>
  <si>
    <t>Caibro de pinho - L = 7,5 cm e E = 7,5 cm</t>
  </si>
  <si>
    <t>M0459</t>
  </si>
  <si>
    <t>Compensado plastificado - E = 14 mm</t>
  </si>
  <si>
    <t>M0560</t>
  </si>
  <si>
    <t>Desmoldante para fôrmas de madeira</t>
  </si>
  <si>
    <t>M0310</t>
  </si>
  <si>
    <t>Peça de madeira - L = 7,5 cm e E = 2,5 cm</t>
  </si>
  <si>
    <t>M1205</t>
  </si>
  <si>
    <t>Prego de ferro</t>
  </si>
  <si>
    <t>M0290</t>
  </si>
  <si>
    <t>Tábua - E = 2,5 cm e L = 10 cm</t>
  </si>
  <si>
    <t>M0286</t>
  </si>
  <si>
    <t>Tábua - E = 2,5 cm e L = 30 cm</t>
  </si>
  <si>
    <t>OR-020.030-304-17-002</t>
  </si>
  <si>
    <t>INSTALAÇÃO DE NOVOS GANCHOS NO BERÇO 104</t>
  </si>
  <si>
    <t>PROJETO EXECUTIVO - PLANILHA ORÇAMENTÁRIA, BDI, CRONOGRAMA FÍSICO-FINANCEIRO, HISTOGRAMA DE MÃO DE OBRA E NOTA TÉCNICA - INSTALAÇÃO DE NOVOS GANCHOS NO BERÇO 104</t>
  </si>
  <si>
    <t>Gancho triplo de desengate rápido (3x100 tf) ou equivalente, inclusive acessórios para fixação</t>
  </si>
  <si>
    <t>AUXILIAR DE TOPÓGRAFO COM ENCARGOS COMPLEMENTARES</t>
  </si>
  <si>
    <t>TOPOGRAFO COM ENCARGOS COMPLEMENTARES</t>
  </si>
  <si>
    <t>MÊS 4</t>
  </si>
  <si>
    <t>MÊS 5</t>
  </si>
  <si>
    <t>MÊS 6</t>
  </si>
  <si>
    <t>MÊS 7</t>
  </si>
  <si>
    <t>MÊS 8</t>
  </si>
  <si>
    <t>Grupo gerador - 100/110 kVA</t>
  </si>
  <si>
    <t>Compressor de ar portátil de 58,52 l/s (124 PCM) - 27 kW</t>
  </si>
  <si>
    <t>Serra para corte de concreto e asfalto - 10 kW</t>
  </si>
  <si>
    <t>Abraçadeiras (4”)  em U completa, de ferro modular zincadas a fogo</t>
  </si>
  <si>
    <t>Chapa em ASTM-A36, de 12.7 x 280 x 280, zincada a fogo</t>
  </si>
  <si>
    <t>Perfil em "U" em ASTM-A36, de 101.6 x 9.3 kg/m x 500, zincado a fogo</t>
  </si>
  <si>
    <t>Chumbador de aço inox com rosca interna de 5/8''</t>
  </si>
  <si>
    <t>Tela de aço eletrossoldada - fornecimento, preparo e colocação</t>
  </si>
  <si>
    <t>Chapa fina em aço ASTM A36</t>
  </si>
  <si>
    <t>Estrutura em chapa de aço ASTM A36 corte, solda e montagem - fornecimento e instalação</t>
  </si>
  <si>
    <t xml:space="preserve">un </t>
  </si>
  <si>
    <t>AUXILIAR DE ELETRICISTA COM ENCARGOS COMPLEMENTARES</t>
  </si>
  <si>
    <t>CABO DE COBRE, FLEXIVEL, CLASSE 4 OU 5, ISOLACAO EM PVC/A, ANTICHAMA BWF-B, COBERTURA PVC-ST1, ANTICHAMA BWF-B, 1 CONDUTOR, 0,6/1 KV, SECAO NOMINAL 120 MM2</t>
  </si>
  <si>
    <t>FITA ISOLANTE ADESIVA ANTICHAMA, USO ATE 750 V, EM ROLO DE 19 MM X 5 M</t>
  </si>
  <si>
    <t>CABO DE COBRE, FLEXIVEL, CLASSE 4 OU 5, ISOLACAO EM PVC/A, ANTICHAMA BWF-B, COBERTURA PVC-ST1, ANTICHAMA BWF-B, 1 CONDUTOR, 0,6/1 KV, SECAO NOMINAL 70 MM2</t>
  </si>
  <si>
    <t>m².dia</t>
  </si>
  <si>
    <t>Tela plástica em polipropileno na cor laranja para tapume - L = 1,2 m</t>
  </si>
  <si>
    <t>PLANILHA DE BONIFICAÇÃO E DESPESAS INDIRETAS - BDI</t>
  </si>
  <si>
    <t>PLANILHA DE BONIFICAÇÃO E DESPESAS INDIRETAS - BDI - FORNECIMENTO</t>
  </si>
  <si>
    <t>M0999</t>
  </si>
  <si>
    <t>Tela em aço CA 60 soldada nervurada</t>
  </si>
  <si>
    <t>PLANILHA DE ENCARGOS SOCIAIS</t>
  </si>
  <si>
    <t>BDI FORN.</t>
  </si>
  <si>
    <t>2.1.8</t>
  </si>
  <si>
    <t>2.1.10</t>
  </si>
  <si>
    <t>E9073</t>
  </si>
  <si>
    <t>Bomba de concreto rebocável com capacidade de 30 m³/h - 74 kW</t>
  </si>
  <si>
    <t>P9821</t>
  </si>
  <si>
    <t>Pedreiro</t>
  </si>
  <si>
    <t>Concreto</t>
  </si>
  <si>
    <t>Eletroduto rígido de alumínio, com diâmetro de Ø 4", com a luva e protetor de rosca em barras de 3 metros. Acabamento em alumínio extrudado, schedule 40, sem costura com gravação na barra. Indicado para ambientes de alta corrosão.</t>
  </si>
  <si>
    <t>Abraçadeira de arame em "U" 4'' M10 - aço inox, porca sextavada, arruela lisa e arruela de pressão</t>
  </si>
  <si>
    <t>PERFIL L 3" x 1/4" x 7,3 kg/m x 600mm, galvanizado e pintado</t>
  </si>
  <si>
    <t>Cantoneira em aço ASTM A36 galvanizado</t>
  </si>
  <si>
    <t>Pintura de acabamento com esmalte epóxi com pistola a ar comprimido, uma demão, espessura de até 40 µm</t>
  </si>
  <si>
    <t>CHAPA 2" x 1/8" - 0,12 kg/m, galvanizado e pintado- ASTM-A36</t>
  </si>
  <si>
    <t>Chapa 2" x 1/8" - 0,12 kg/m, galvanizado e pintado- ASTM-A36</t>
  </si>
  <si>
    <t>Perfil em "U" em ASTM-A36, de 101.6 x 9.3 kg/m x 900, galvanizado e pintado</t>
  </si>
  <si>
    <t>Perfil L 3" x 1/4" x 7,3 kg/m x 600mm, galvanizado e pintado - ASTM-A36</t>
  </si>
  <si>
    <t>Chapa em ASTM-A36, de 12.7 x 280 x 280, galvanizado e pintado</t>
  </si>
  <si>
    <t>Pintura da estrutura de concreto com agentes anticorrosivo migratórios</t>
  </si>
  <si>
    <t>PERFIL L 2" x 1/8" x 2,46 kg/m, galvanizado e pintado</t>
  </si>
  <si>
    <t>Cabo de cobre flexível isolado, 4#35mm², anti-chama 0,6/1,0 kv, para rede enterrada de distribuição de energia elétrica - fornecimento e instalação. af_12/2021</t>
  </si>
  <si>
    <t>Cabo de cobre flexível isolado,(4#25mm²), anti-chama 0,6/1,0 kv, para rede enterrada de distribuição de energia elétrica - fornecimento e instalação. af_12/2021</t>
  </si>
  <si>
    <t>Cabo de cobre flexível isolado,(4#16mm²), anti-chama 0,6/1,0 kv, para rede enterrada de distribuição de energia elétrica - fornecimento e instalação. af_12/2022</t>
  </si>
  <si>
    <t>Cabo de cobre flexível isolado,(4#10mm²), anti-chama 0,6/1,0 kv, para rede enterrada de distribuição de energia elétrica - fornecimento e instalação. af_12/2023</t>
  </si>
  <si>
    <t>Cabo de cobre flexível isolado, 4#35mm², anti-chama 0,6/1,0 kv</t>
  </si>
  <si>
    <t>Cabo de cobre flexível isolado,(4#25mm²), anti-chama 0,6/1,0 kv</t>
  </si>
  <si>
    <t>Cabo de cobre flexível isolado,(4#10mm²), anti-chama 0,6/1,0 kv</t>
  </si>
  <si>
    <t>E9734</t>
  </si>
  <si>
    <t>Bomba projetora de argamassa com capacidade de 2 m³/h - 5,50 kW</t>
  </si>
  <si>
    <t>E9788</t>
  </si>
  <si>
    <t>Misturador de argamassa com capacidade de 0,250 m³ - 3,70 kW</t>
  </si>
  <si>
    <t>M1379</t>
  </si>
  <si>
    <t>Argamassa polimérica monocomponente para reparos estruturais</t>
  </si>
  <si>
    <t>PINTOR COM ENCARGOS COMPLEMENTARES</t>
  </si>
  <si>
    <t>Cortec MCI 2020 MSC (19L)</t>
  </si>
  <si>
    <t>COTAÇÃO/BDI FORNECIMENTO</t>
  </si>
  <si>
    <t>Cabo de cobre flexível isolado, (4#35mm²), anti-chama 0,6/1,0 kv, para rede enterrada de distribuição de energia elétrica - fornecimento e instalação. af_12/2021</t>
  </si>
  <si>
    <t>Eletroduto rígido de alumínio, com diâmetro de Ø 1", com a luva e protetor de rosca em barras de 3 metros. Acabamento em alumínio extrudado, schedule 40, sem costura com gravação na barra. Indicado para ambientes de alta corrosão.</t>
  </si>
  <si>
    <t>Eletroduto rígido de alumínio, com diâmetro de Ø 2", com a luva e protetor de rosca em barras de 3 metros. Acabamento em alumínio extrudado, schedule 40, sem costura com gravação na barra. Indicado para ambientes de alta corrosão.</t>
  </si>
  <si>
    <t>2.2.1.1</t>
  </si>
  <si>
    <t>2.2.1.2</t>
  </si>
  <si>
    <t>2.2.1.3</t>
  </si>
  <si>
    <t>2.2.1.4</t>
  </si>
  <si>
    <t>2.2.1.5</t>
  </si>
  <si>
    <t>2.2.1.6</t>
  </si>
  <si>
    <t>2.2.1.7</t>
  </si>
  <si>
    <t>2.2.1.8</t>
  </si>
  <si>
    <t>2.2.1.9</t>
  </si>
  <si>
    <t>2.2.1.10</t>
  </si>
  <si>
    <t>2.2.1.11</t>
  </si>
  <si>
    <t>2.2.1.12</t>
  </si>
  <si>
    <t>2.2.1.13</t>
  </si>
  <si>
    <t>2.2.1.14</t>
  </si>
  <si>
    <t>2.2.1.15</t>
  </si>
  <si>
    <t>2.2.1.16</t>
  </si>
  <si>
    <t>2.2.1.17</t>
  </si>
  <si>
    <t>2.2.1.18</t>
  </si>
  <si>
    <t>2.2.1.19</t>
  </si>
  <si>
    <t>2.2.1.20</t>
  </si>
  <si>
    <t>2.2.1.21</t>
  </si>
  <si>
    <t>2.2.1.22</t>
  </si>
  <si>
    <t>2.2.1.23</t>
  </si>
  <si>
    <t>2.2.1.24</t>
  </si>
  <si>
    <t>2.2.1.25</t>
  </si>
  <si>
    <t>2.2.1.26</t>
  </si>
  <si>
    <t>2.2.1.27</t>
  </si>
  <si>
    <t>2.2.1.28</t>
  </si>
  <si>
    <t>2.2.1.29</t>
  </si>
  <si>
    <t>2.2.1.30</t>
  </si>
  <si>
    <t>2.2.1.31</t>
  </si>
  <si>
    <t>2.2.1.32</t>
  </si>
  <si>
    <t>2.2.1.33</t>
  </si>
  <si>
    <t>2.2.1.34</t>
  </si>
  <si>
    <t>2.2.1.35</t>
  </si>
  <si>
    <t>2.2.1.36</t>
  </si>
  <si>
    <t>Infraestrutura elétrica de alimentação dos ganchos com seus respectivos acessórios (eletrodutos, cabos, conectores, abraçadeiras, caixas de passagem em alumínio e painel de seccionamento, contendo uma chave seccionadora trifásica 250 A - 600 V)</t>
  </si>
  <si>
    <t>Tampão de ferro fundido articulado 900X700 mm para locais com trânsito pesado, que suporte 400 kN</t>
  </si>
  <si>
    <t>Janela de ventilação permanente 60x40 cm</t>
  </si>
  <si>
    <t>Porta de alumínio 80x210 cm</t>
  </si>
  <si>
    <t>Itens gerais (interruptor, canaletas, fiações, lâmpadas, tomadas)</t>
  </si>
  <si>
    <t>cj</t>
  </si>
  <si>
    <t>Tampão de ferro fundido articulado 900X700 mm para locais com trânsito pesado, que suporte 400 Kn</t>
  </si>
  <si>
    <t>2.2.1.37</t>
  </si>
  <si>
    <t>2.2.1.38</t>
  </si>
  <si>
    <t>2.2.1.39</t>
  </si>
  <si>
    <t>2.2.1.40</t>
  </si>
  <si>
    <t>2.2.1.41</t>
  </si>
  <si>
    <t>2.2.1.42</t>
  </si>
  <si>
    <t>2.2.1.43</t>
  </si>
  <si>
    <t>2.2.1.44</t>
  </si>
  <si>
    <t>2.2.1.45</t>
  </si>
  <si>
    <t>TELA DE ACO SOLDADA GALVANIZADA/ZINCADA PARA ALVENARIA, FIO  D = *1,20 A 1,70* MM, MALHA 15 X 15 MM, (C X L) *50 X 17,5* CM</t>
  </si>
  <si>
    <t>BLOCO DE VEDACAO DE CONCRETO APARENTE 19 X 19 X 39 CM  (CLASSE C - NBR 6136)</t>
  </si>
  <si>
    <t>PINO DE ACO COM FURO, HASTE = 27 MM (ACAO DIRETA)</t>
  </si>
  <si>
    <t>CENTO</t>
  </si>
  <si>
    <t>ARGAMASSA TRAÇO 1:2:8 (EM VOLUME DE CIMENTO, CAL E AREIA MÉDIA ÚMIDA) PARA EMBOÇO/MASSA ÚNICA/ASSENTAMENTO DE ALVENARIA DE VEDAÇÃO, PREPARO MECÂNICO COM BETONEIRA 400 L. AF_08/2019</t>
  </si>
  <si>
    <t>TINTA LATEX ACRILICA PREMIUM, COR BRANCO FOSCO</t>
  </si>
  <si>
    <t>L</t>
  </si>
  <si>
    <t>CIMENTO PORTLAND COMPOSTO CP II-32</t>
  </si>
  <si>
    <t>ARGAMASSA TRAÇO 1:4 (EM VOLUME DE CIMENTO E AREIA MÉDIA ÚMIDA) PARA CONTRAPISO, PREPARO MANUAL. AF_08/2019</t>
  </si>
  <si>
    <t>MEMBRANA IMPERMEABILIZANTE A BASE DE POLIURETANO</t>
  </si>
  <si>
    <t>IMPERMEABILIZADOR COM ENCARGOS COMPLEMENTARES</t>
  </si>
  <si>
    <t>PRIMER PARA MANTA ASFALTICA A BASE DE ASFALTO MODIFICADO DILUIDO EM SOLVENTE, APLICACAO A FRIO</t>
  </si>
  <si>
    <t>MANTA ASFALTICA ELASTOMERICA EM POLIESTER 3 MM, TIPO III, CLASSE B, ACABAMENTO PP (NBR 9952)</t>
  </si>
  <si>
    <t>GAS DE COZINHA - GLP</t>
  </si>
  <si>
    <t>ADITIVO PLASTIFICANTE RETARDADOR DE PEGA E REDUTOR DE AGUA PARA CONCRETO, LIQUIDO E ISENTO DE CLORETOS</t>
  </si>
  <si>
    <t>AREIA GROSSA - POSTO JAZIDA/FORNECEDOR (RETIRADO NA JAZIDA, SEM TRANSPORTE)</t>
  </si>
  <si>
    <t>PEDRA BRITADA N. 0, OU PEDRISCO (4,8 A 9,5 MM) POSTO PEDREIRA/FORNECEDOR, SEM FRETE</t>
  </si>
  <si>
    <t>OPERADOR DE BETONEIRA ESTACIONÁRIA/MISTURADOR COM ENCARGOS COMPLEMENTARES</t>
  </si>
  <si>
    <t>Perfil L 2" x 1/8" x 2,46 kg/m x 270mm, galvanizado e pintado- ASTM-A36</t>
  </si>
  <si>
    <t>Perfil L 2" x 1/8" x 2,46 kg/m x 275mm, galvanizado e pintado- ASTM-A36</t>
  </si>
  <si>
    <t>2.3.3.1</t>
  </si>
  <si>
    <t>2.3.3.2</t>
  </si>
  <si>
    <t>DATA :</t>
  </si>
  <si>
    <t>ALUGUEL MENSAL CONTAINER VESTIARIO 6.0X2.40X2.40M (LABOR)</t>
  </si>
  <si>
    <t>IOPES</t>
  </si>
  <si>
    <t>SOLDADOR COM ENCARGOS COMPLEMENTARES</t>
  </si>
  <si>
    <t>LIXADEIRA ELETRICA</t>
  </si>
  <si>
    <t>FDE</t>
  </si>
  <si>
    <t>ELETRODO REVESTIDO AWS - E7018, DIAMETRO IGUAL A 4,00 MM</t>
  </si>
  <si>
    <t>Abraçadeira metálica tipo "U" de 4" com fixações, p/tubo galvanizado</t>
  </si>
  <si>
    <t>SICRO3</t>
  </si>
  <si>
    <t>Obra</t>
  </si>
  <si>
    <t>Bancos</t>
  </si>
  <si>
    <t>B.D.I.</t>
  </si>
  <si>
    <t>Encargos Sociais</t>
  </si>
  <si>
    <t xml:space="preserve"> 1.2 </t>
  </si>
  <si>
    <t xml:space="preserve"> 1.2.3 </t>
  </si>
  <si>
    <t>Banco</t>
  </si>
  <si>
    <t>Descrição</t>
  </si>
  <si>
    <t>Tipo</t>
  </si>
  <si>
    <t>Und</t>
  </si>
  <si>
    <t>Quant.</t>
  </si>
  <si>
    <t>Valor Unit</t>
  </si>
  <si>
    <t>Total</t>
  </si>
  <si>
    <t>Composição</t>
  </si>
  <si>
    <t xml:space="preserve"> 98459 </t>
  </si>
  <si>
    <t>CANT - CANTEIRO DE OBRAS</t>
  </si>
  <si>
    <t>Composição Auxiliar</t>
  </si>
  <si>
    <t xml:space="preserve"> 88239 </t>
  </si>
  <si>
    <t>SEDI - SERVIÇOS DIVERSOS</t>
  </si>
  <si>
    <t xml:space="preserve"> 88262 </t>
  </si>
  <si>
    <t xml:space="preserve"> 91692 </t>
  </si>
  <si>
    <t>CHOR - CUSTOS HORÁRIOS DE MÁQUINAS E EQUIPAMENTOS</t>
  </si>
  <si>
    <t xml:space="preserve"> 91693 </t>
  </si>
  <si>
    <t xml:space="preserve"> 94974 </t>
  </si>
  <si>
    <t>FUES - FUNDAÇÕES E ESTRUTURAS</t>
  </si>
  <si>
    <t>Insumo</t>
  </si>
  <si>
    <t xml:space="preserve"> 00003992 </t>
  </si>
  <si>
    <t>Material</t>
  </si>
  <si>
    <t xml:space="preserve"> 00004433 </t>
  </si>
  <si>
    <t xml:space="preserve"> 00005061 </t>
  </si>
  <si>
    <t xml:space="preserve"> 00007243 </t>
  </si>
  <si>
    <t>MO sem LS =&gt;</t>
  </si>
  <si>
    <t>LS =&gt;</t>
  </si>
  <si>
    <t>MO com LS =&gt;</t>
  </si>
  <si>
    <t>Valor do BDI =&gt;</t>
  </si>
  <si>
    <t>Valor com BDI =&gt;</t>
  </si>
  <si>
    <t xml:space="preserve"> 1.2.5 </t>
  </si>
  <si>
    <t xml:space="preserve"> 5212556 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</si>
  <si>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</si>
  <si>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</si>
  <si>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</si>
  <si>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</si>
  <si>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</si>
  <si>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C</t>
  </si>
  <si>
    <t>Parafuso de cabeça sextavada em aço galvanizado tipo autoatarrachante com arruela de vedação - D = 6,3</t>
  </si>
  <si>
    <t>Custo Total do Material =&gt;</t>
  </si>
  <si>
    <t>D</t>
  </si>
  <si>
    <t>Atividades Auxiliares</t>
  </si>
  <si>
    <t>Atividade Auxiliar</t>
  </si>
  <si>
    <t>Custo Total das Atividades =&gt;</t>
  </si>
  <si>
    <t>Carga, manobra e descarga de materiais diversos em caminhão carroceria de 15 t - carga e descarga manuais</t>
  </si>
  <si>
    <t xml:space="preserve"> 2 </t>
  </si>
  <si>
    <t xml:space="preserve"> 2.1 </t>
  </si>
  <si>
    <t xml:space="preserve"> 2.1.1 </t>
  </si>
  <si>
    <t xml:space="preserve"> 1600990 </t>
  </si>
  <si>
    <t>A</t>
  </si>
  <si>
    <t>Equipamentos</t>
  </si>
  <si>
    <t>Custo Operacional</t>
  </si>
  <si>
    <t>Martelete perfurador/rompedor a ar comprimido de 25 kg para rocha com capacidade de</t>
  </si>
  <si>
    <t>Custo Horário de Equipamentos =&gt;</t>
  </si>
  <si>
    <t>B</t>
  </si>
  <si>
    <t>Mão de Obra</t>
  </si>
  <si>
    <t>Salário Hora</t>
  </si>
  <si>
    <t>Custo Horário da Mão de Obra =&gt;</t>
  </si>
  <si>
    <t>Adc.M.O. - Ferramentas (0,0%) =&gt;</t>
  </si>
  <si>
    <t xml:space="preserve"> 2.1.2 </t>
  </si>
  <si>
    <t xml:space="preserve"> 5915433 </t>
  </si>
  <si>
    <t xml:space="preserve"> 2.1.3 </t>
  </si>
  <si>
    <t xml:space="preserve"> 5914344 </t>
  </si>
  <si>
    <t xml:space="preserve"> 2.1.5 </t>
  </si>
  <si>
    <t xml:space="preserve"> 1600408 </t>
  </si>
  <si>
    <t xml:space="preserve"> 2.1.6 </t>
  </si>
  <si>
    <t xml:space="preserve"> 3806402 </t>
  </si>
  <si>
    <t xml:space="preserve"> 2.1.7 </t>
  </si>
  <si>
    <t xml:space="preserve"> 0407819 </t>
  </si>
  <si>
    <t xml:space="preserve"> 2.1.8 </t>
  </si>
  <si>
    <t xml:space="preserve"> 2.1.9 </t>
  </si>
  <si>
    <t xml:space="preserve"> 1106088 </t>
  </si>
  <si>
    <t>Carga, manobra e descarga de concreto com caminhão betoneira - carga em central de concreto de 30 m³/h e descarga livre</t>
  </si>
  <si>
    <t xml:space="preserve"> 2.2 </t>
  </si>
  <si>
    <t xml:space="preserve"> 2.2.1 </t>
  </si>
  <si>
    <t xml:space="preserve"> 0408067 </t>
  </si>
  <si>
    <t xml:space="preserve"> 1107748 </t>
  </si>
  <si>
    <t>E9764</t>
  </si>
  <si>
    <t>Grupo gerador - 7,2 kVA</t>
  </si>
  <si>
    <t xml:space="preserve"> 3108015 </t>
  </si>
  <si>
    <t>Grupo gerador - 14 kVA</t>
  </si>
  <si>
    <t xml:space="preserve"> 103340 </t>
  </si>
  <si>
    <t>PARE - PAREDES/PAINEIS</t>
  </si>
  <si>
    <t xml:space="preserve"> 87292 </t>
  </si>
  <si>
    <t xml:space="preserve"> 88309 </t>
  </si>
  <si>
    <t xml:space="preserve"> 88316 </t>
  </si>
  <si>
    <t xml:space="preserve"> 00034548 </t>
  </si>
  <si>
    <t xml:space="preserve"> 00034555 </t>
  </si>
  <si>
    <t xml:space="preserve"> 00037395 </t>
  </si>
  <si>
    <t xml:space="preserve"> 88489 </t>
  </si>
  <si>
    <t>PINT - PINTURAS</t>
  </si>
  <si>
    <t xml:space="preserve"> 88310 </t>
  </si>
  <si>
    <t xml:space="preserve"> 00007356 </t>
  </si>
  <si>
    <t xml:space="preserve"> 87757 </t>
  </si>
  <si>
    <t>PISO - PISOS</t>
  </si>
  <si>
    <t xml:space="preserve"> 87373 </t>
  </si>
  <si>
    <t xml:space="preserve"> 00001379 </t>
  </si>
  <si>
    <t xml:space="preserve"> 98553 </t>
  </si>
  <si>
    <t>IMPE - IMPERMEABILIZAÇÕES E PROTEÇÕES DIVERSAS</t>
  </si>
  <si>
    <t xml:space="preserve"> 88243 </t>
  </si>
  <si>
    <t xml:space="preserve"> 88270 </t>
  </si>
  <si>
    <t xml:space="preserve"> 00043148 </t>
  </si>
  <si>
    <t xml:space="preserve"> 98546 </t>
  </si>
  <si>
    <t xml:space="preserve"> 00000511 </t>
  </si>
  <si>
    <t xml:space="preserve"> 00004014 </t>
  </si>
  <si>
    <t xml:space="preserve"> 00004226 </t>
  </si>
  <si>
    <t xml:space="preserve"> 90283 </t>
  </si>
  <si>
    <t xml:space="preserve"> 88377 </t>
  </si>
  <si>
    <t xml:space="preserve"> 88830 </t>
  </si>
  <si>
    <t>BETONEIRA CAPACIDADE NOMINAL DE 400 L, CAPACIDADE DE MISTURA 280 L, MOTOR ELÉTRICO TRIFÁSICO POTÊNCIA DE 2 CV, SEM CARREGADOR - CHP DIURNO. AF_05/2023</t>
  </si>
  <si>
    <t xml:space="preserve"> 88831 </t>
  </si>
  <si>
    <t>BETONEIRA CAPACIDADE NOMINAL DE 400 L, CAPACIDADE DE MISTURA 280 L, MOTOR ELÉTRICO TRIFÁSICO POTÊNCIA DE 2 CV, SEM CARREGADOR - CHI DIURNO. AF_05/2023</t>
  </si>
  <si>
    <t xml:space="preserve"> 00000132 </t>
  </si>
  <si>
    <t xml:space="preserve"> 00000367 </t>
  </si>
  <si>
    <t xml:space="preserve"> 00004720 </t>
  </si>
  <si>
    <t xml:space="preserve"> 92994 </t>
  </si>
  <si>
    <t>INEL - INSTALAÇÃO ELÉTRICA/ELETRIFICAÇÃO E ILUMINAÇÃO EXTERNA</t>
  </si>
  <si>
    <t xml:space="preserve"> 88247 </t>
  </si>
  <si>
    <t xml:space="preserve"> 88264 </t>
  </si>
  <si>
    <t xml:space="preserve"> 00001017 </t>
  </si>
  <si>
    <t xml:space="preserve"> 00021127 </t>
  </si>
  <si>
    <t xml:space="preserve"> 92990 </t>
  </si>
  <si>
    <t xml:space="preserve"> 00000977 </t>
  </si>
  <si>
    <t>Ligação Predial de Água em Mureta de Concreto, Provisória ou Definitiva, com Fornecimento de Material, inclusive Mureta e Hidrômetro, Rede DN 50mm - Rev 03_10/2022</t>
  </si>
  <si>
    <t>Instalação provisória de energia elétrica, aerea, trifasica, em poste galvanizado, exclusive fornecimento do medidor</t>
  </si>
  <si>
    <t>ELETROTÉCNICO COM ENCARGOS COMPLEMENTARES</t>
  </si>
  <si>
    <t>Instalação do Painel PN-G12/G21</t>
  </si>
  <si>
    <t>Painel PN-G12/G21, contendo: 01 (um) chave seccionadora para 250 A (SCHNEIDER INS250 ou similar); 03 (três) Supressor de surtos 275V-45kA  (Clamper Front Classe II ou similar); 01 (um) Multimedidor MMW02 (WEG ou similar); 3 (três) Transformador de Corrente,  com relação de transformação 250-5 e classe 0,6C2,5; 10 (dez) Disjuntor de Proteção de Alimentador 100 A (SCHNEIDER NSX100B + Bloco Vigi MH ou similar); 01 (um) Disjuntor 16 A (SCHNEIDER C120H  ou similar); 01 (um) Transformador Isolador Auxiliar, monopolar.</t>
  </si>
  <si>
    <t>Fabricação e fornecimento</t>
  </si>
  <si>
    <t>Instalação</t>
  </si>
  <si>
    <t>Concreto Fck = 40MPa, traço 1:1,6:1,9 (em massa seca de cimento/ areia média/ brita 1) - preparo mecânico com betoneira 600 L. Af_05/2021</t>
  </si>
  <si>
    <t>2.1.11</t>
  </si>
  <si>
    <t>EMOP</t>
  </si>
  <si>
    <t>Controle tecnologico de obras em concreto armado considerando apenas o controle do concreto e constando de coleta, moldagem e capeamento de corpos de prova, transporte ate 50km, ensaios de resistência à compressão aos 3, 7 e 28 dias e "slump test".</t>
  </si>
  <si>
    <t>Caminhão carroceria com guindauto com capacidade de 20 t.m - 136 kW</t>
  </si>
  <si>
    <t>LUVA PARA ELETRODUTO, EM ACO GALVANIZADO ELETROLITICO, DIAMETRO DE 100 MM (4")</t>
  </si>
  <si>
    <t>LUVA PARA ELETRODUTO, EM ACO GALVANIZADO ELETROLITICO, DIAMETRO DE 25 MM (1")</t>
  </si>
  <si>
    <t>LUVA PARA ELETRODUTO, EM ACO GALVANIZADO ELETROLITICO, DIAMETRO DE 50 MM (2")</t>
  </si>
  <si>
    <t>INTERLIGAÇÃO ELÉTRICA DA REDE ELÉTRICA CONSTRUÍDA COM O GANCHOS INSTALADO - FORNECIMENTO E INSTALAÇÃO</t>
  </si>
  <si>
    <t>Conector Macho Giratório de 2" BSP</t>
  </si>
  <si>
    <t>SBC</t>
  </si>
  <si>
    <t>CONECTOR RETO DE ALUMINIO PARA ELETRODUTO DE 2", PARA ADAPTAR ENTRADA DE ELETRODUTO METALICO FLEXIVEL EM QUADROS</t>
  </si>
  <si>
    <t>Eletroduto corrugado flexível em PEAD Ø = 2", tipo Kanalex ou similar - Fornecimento e Instalação</t>
  </si>
  <si>
    <t>Eletroduto corrugado flexível em PEAD Ø = 2", tipo Kanalex ou similar m</t>
  </si>
  <si>
    <t>METRO</t>
  </si>
  <si>
    <t>Unidade Seladora de 2" BSP</t>
  </si>
  <si>
    <t>Instalação dos Ganchos do Berço 104 - PORTO DO ITAQUI</t>
  </si>
  <si>
    <t xml:space="preserve"> 1.1.1 </t>
  </si>
  <si>
    <t xml:space="preserve"> COMP009 </t>
  </si>
  <si>
    <t>Próprio</t>
  </si>
  <si>
    <t>ADMINISTRAÇÃO LOCAL</t>
  </si>
  <si>
    <t>UNIDADE</t>
  </si>
  <si>
    <t xml:space="preserve"> 101389 </t>
  </si>
  <si>
    <t xml:space="preserve"> 101390 </t>
  </si>
  <si>
    <t xml:space="preserve"> 101403 </t>
  </si>
  <si>
    <t xml:space="preserve"> 93572 </t>
  </si>
  <si>
    <t xml:space="preserve"> 94296 </t>
  </si>
  <si>
    <t xml:space="preserve"> 101401 </t>
  </si>
  <si>
    <t xml:space="preserve"> 100321 </t>
  </si>
  <si>
    <t xml:space="preserve"> P9897 </t>
  </si>
  <si>
    <t xml:space="preserve"> B8953 </t>
  </si>
  <si>
    <t>COMPESA</t>
  </si>
  <si>
    <t>MOBILIÁRIO DE ESCRITÓRIO</t>
  </si>
  <si>
    <t>Outros</t>
  </si>
  <si>
    <t>OCUPANTE X MÊS</t>
  </si>
  <si>
    <t>Equipamento</t>
  </si>
  <si>
    <t xml:space="preserve"> 1.2.1 </t>
  </si>
  <si>
    <t xml:space="preserve"> COMP040 </t>
  </si>
  <si>
    <t xml:space="preserve"> 1569 </t>
  </si>
  <si>
    <t>Madeira mista serrada (barrote) 6 x 6cm - 0,0036 m3/m (angelim, louro) m</t>
  </si>
  <si>
    <t xml:space="preserve"> 00005075 </t>
  </si>
  <si>
    <t>PREGO DE ACO POLIDO COM CABECA 18 X 30 (2 3/4 X 10)</t>
  </si>
  <si>
    <t xml:space="preserve"> 00004813 </t>
  </si>
  <si>
    <t>PLACA DE OBRA (PARA CONSTRUCAO CIVIL) EM CHAPA GALVANIZADA *N. 22*, ADESIVADA, DE *2,4 X 1,2* M (SEM POSTES PARA FIXACAO)</t>
  </si>
  <si>
    <t xml:space="preserve"> 6995 </t>
  </si>
  <si>
    <t>Madeira mista serrada (sarrafo) 2,2 x 5,5cm - 0,00121 m³/m m</t>
  </si>
  <si>
    <t xml:space="preserve"> 1.2.2 </t>
  </si>
  <si>
    <t xml:space="preserve"> INST_PROV </t>
  </si>
  <si>
    <t>Instalações de Canteiro</t>
  </si>
  <si>
    <t xml:space="preserve"> 93584 </t>
  </si>
  <si>
    <t xml:space="preserve"> 9416 </t>
  </si>
  <si>
    <t>Mobilização / Instalações Provisórias / Desmobilização</t>
  </si>
  <si>
    <t xml:space="preserve"> 93214 </t>
  </si>
  <si>
    <t>EXECUÇÃO DE RESERVATÓRIO ELEVADO DE ÁGUA (1000 LITROS) EM CANTEIRO DE OBRA, APOIADO EM ESTRUTURA DE MADEIRA. AF_02/2016_PA</t>
  </si>
  <si>
    <t xml:space="preserve"> COMP97 </t>
  </si>
  <si>
    <t>ELETRICISTA COM ENCARGOS COMPLEMENTARES COM PERICULOSIDADE - HORISTA</t>
  </si>
  <si>
    <t xml:space="preserve"> 93583 </t>
  </si>
  <si>
    <t xml:space="preserve"> 6096 </t>
  </si>
  <si>
    <t>Conversão InfoWOrca</t>
  </si>
  <si>
    <t xml:space="preserve"> 93582 </t>
  </si>
  <si>
    <t xml:space="preserve"> M3242 </t>
  </si>
  <si>
    <t xml:space="preserve"> 00039391 </t>
  </si>
  <si>
    <t>LUMINARIA LED REFLETOR RETANGULAR BIVOLT, LUZ BRANCA, 50 W</t>
  </si>
  <si>
    <t>TAPUME COM TELHA METÁLICA. AF_05/2018</t>
  </si>
  <si>
    <t>TABUA APARELHADA *2,5 X 30* CM, EM MACARANDUBA/MASSARANDUBA, ANGELIM OU EQUIVALENTE DA REGIAO</t>
  </si>
  <si>
    <t>CAIBRO NAO APARELHADO *6 X 6* CM, EM MACARANDUBA/MASSARANDUBA, ANGELIM OU EQUIVALENTE DA REGIAO - BRUTA</t>
  </si>
  <si>
    <t xml:space="preserve"> 1.2.4 </t>
  </si>
  <si>
    <t xml:space="preserve"> COMP051 </t>
  </si>
  <si>
    <t>M2/DIA</t>
  </si>
  <si>
    <t xml:space="preserve"> M0053 </t>
  </si>
  <si>
    <t>Placa para sinalização de obras montada em cavalete metálico - 1,00 x 1,00 m - utilização de 600 ciclos - fornecimento, 01implantação e 01 retirada diária</t>
  </si>
  <si>
    <t xml:space="preserve"> 1.2.6 </t>
  </si>
  <si>
    <t xml:space="preserve"> DESP_CANT </t>
  </si>
  <si>
    <t>MANUTENÇÃO DE CANTEIRO</t>
  </si>
  <si>
    <t xml:space="preserve"> 101452 </t>
  </si>
  <si>
    <t xml:space="preserve"> 88326 </t>
  </si>
  <si>
    <t xml:space="preserve"> 100289 </t>
  </si>
  <si>
    <t xml:space="preserve"> E9763 </t>
  </si>
  <si>
    <t>Grupo gerador - 40 kVA</t>
  </si>
  <si>
    <t xml:space="preserve"> 10389 </t>
  </si>
  <si>
    <t>Aluguel de banheiro químico, com 03 limpezas semanais mês</t>
  </si>
  <si>
    <t>Serviços</t>
  </si>
  <si>
    <t xml:space="preserve"> E9686 </t>
  </si>
  <si>
    <t xml:space="preserve"> E9134 </t>
  </si>
  <si>
    <t xml:space="preserve"> 10490 </t>
  </si>
  <si>
    <t>Aluguel de container - Escritório sem banheiro - 6,20 x 2,40m, equipado com 01 Ar condicionado mês</t>
  </si>
  <si>
    <t xml:space="preserve"> 7962 </t>
  </si>
  <si>
    <t>Locação de caixa coletora de entulho capacidade 5 m³ (Local: Aracaju) un</t>
  </si>
  <si>
    <t xml:space="preserve"> 4296 </t>
  </si>
  <si>
    <t>Aluguel de container - Refeitório sem banheiro - 6,00 x 2,40m equipado com 01\ar condicionado e mesa para 12 pessoas mês</t>
  </si>
  <si>
    <t xml:space="preserve"> 4299 </t>
  </si>
  <si>
    <t>Aluguel de container - Almoxarifado sem banheiro - 6,00 x 2,40m mês</t>
  </si>
  <si>
    <t xml:space="preserve"> 072054 </t>
  </si>
  <si>
    <t>MS</t>
  </si>
  <si>
    <t xml:space="preserve"> 2.1.4 </t>
  </si>
  <si>
    <t xml:space="preserve"> COMP048 </t>
  </si>
  <si>
    <t>TONELADA</t>
  </si>
  <si>
    <t xml:space="preserve"> RESÍDUOS </t>
  </si>
  <si>
    <t>Limpeza em superfície de concreto com jateamento d’água sob pressão</t>
  </si>
  <si>
    <t xml:space="preserve"> 94973 </t>
  </si>
  <si>
    <t>CONCRETO FCK = 40MPA, TRAÇO 1:1,6:1,9 (EM MASSA SECA DE CIMENTO/ AREIA MÉDIA/ BRITA 1) - PREPARO MECÂNICO COM BETONEIRA 600 L. AF_05/2021</t>
  </si>
  <si>
    <t xml:space="preserve"> 89225 </t>
  </si>
  <si>
    <t>BETONEIRA CAPACIDADE NOMINAL DE 600 L, CAPACIDADE DE MISTURA 360 L, MOTOR ELÉTRICO TRIFÁSICO POTÊNCIA DE 4 CV, SEM CARREGADOR - CHP DIURNO. AF_05/2023</t>
  </si>
  <si>
    <t xml:space="preserve"> 89226 </t>
  </si>
  <si>
    <t>BETONEIRA CAPACIDADE NOMINAL DE 600 L, CAPACIDADE DE MISTURA 360 L, MOTOR ELÉTRICO TRIFÁSICO POTÊNCIA DE 4 CV, SEM CARREGADOR - CHI DIURNO. AF_05/2023</t>
  </si>
  <si>
    <t xml:space="preserve"> 00004721 </t>
  </si>
  <si>
    <t>PEDRA BRITADA N. 1 (9,5 a 19 MM) POSTO PEDREIRA/FORNECEDOR, SEM FRETE</t>
  </si>
  <si>
    <t xml:space="preserve"> 00000370 </t>
  </si>
  <si>
    <t>AREIA MEDIA - POSTO JAZIDA/FORNECEDOR (RETIRADO NA JAZIDA, SEM TRANSPORTE)</t>
  </si>
  <si>
    <t>Lançamento mecânico de concreto com bomba rebocável com capacidade de 30 m³/h - confecção em central dosadora de 30m³/h</t>
  </si>
  <si>
    <t xml:space="preserve"> 2.1.10 </t>
  </si>
  <si>
    <t xml:space="preserve"> COMP027 </t>
  </si>
  <si>
    <t>INES - INSTALAÇÕES ESPECIAIS</t>
  </si>
  <si>
    <t xml:space="preserve"> 90440 </t>
  </si>
  <si>
    <t>INHI - INSTALAÇÕES HIDROS SANITÁRIAS</t>
  </si>
  <si>
    <t xml:space="preserve"> M1390 </t>
  </si>
  <si>
    <t xml:space="preserve"> 2.1.11 </t>
  </si>
  <si>
    <t xml:space="preserve"> 01.001.0150-0 </t>
  </si>
  <si>
    <t>CONTROLE TECNOLOGICO DE OBRAS EM CONCRETO ARMADO CONSIDERANDO APENAS O CONTROLE DO CONCRETO E CONSTANDO DE COLETA,MOLDAGEM E CAPEAMENTO DE CORPOS DE PROVA,TRANSPORTE ATE 50KM,ENSAIOS DE RESISTENCIA A COMPRESSAO AOS 3, 7 E 28 DIAS E "SLUMP TEST",MEDIDO POR M3 DE CONCRETO COLOCADO NAS FORMAS</t>
  </si>
  <si>
    <t xml:space="preserve"> 55.100.0002-1 </t>
  </si>
  <si>
    <t>COMPOSICAO BASICA - ENSAIO DE LABORATORIO</t>
  </si>
  <si>
    <t xml:space="preserve"> 58.002.0331-1 </t>
  </si>
  <si>
    <t>MOLDAGEM E COLETA DE CORPO DE PROVA DE CONCRETO,EXEC.POR FIR</t>
  </si>
  <si>
    <t xml:space="preserve"> 2.2.7 </t>
  </si>
  <si>
    <t xml:space="preserve"> 0407820 </t>
  </si>
  <si>
    <t>Armação em aço CA-60 - fornecimento, preparo e colocação</t>
  </si>
  <si>
    <t>M0014</t>
  </si>
  <si>
    <t>Aço CA 60</t>
  </si>
  <si>
    <t xml:space="preserve"> 2.2.9 </t>
  </si>
  <si>
    <t xml:space="preserve"> 2.2.12 </t>
  </si>
  <si>
    <t>Argamassa polimérica de alto desempenho projetada para reparos superficiais e reforços estruturais - confecção emmisturador e lançamento projetado</t>
  </si>
  <si>
    <t xml:space="preserve"> 2.2.13 </t>
  </si>
  <si>
    <t xml:space="preserve"> COMP052 </t>
  </si>
  <si>
    <t xml:space="preserve"> E9643 </t>
  </si>
  <si>
    <t>Equipamento para pintura a ar comprimido de pistola com caneca com capacidade de 1.000</t>
  </si>
  <si>
    <t xml:space="preserve"> COTAÇÃO 021 </t>
  </si>
  <si>
    <t>BALDE</t>
  </si>
  <si>
    <t xml:space="preserve"> E9521 </t>
  </si>
  <si>
    <t>Grupo gerador - 3,2 kVA</t>
  </si>
  <si>
    <t xml:space="preserve"> 2.2.14 </t>
  </si>
  <si>
    <t xml:space="preserve"> COMP087 </t>
  </si>
  <si>
    <t xml:space="preserve"> 00011296 </t>
  </si>
  <si>
    <t>TAMPAO FOFO SIMPLES COM BASE / REQUADRO, CLASSE D400 CARGA MAX. 40 T, REDONDO, TAMPA 900 MM (COM INSCRICAO EM RELEVO DO TIPO DE REDE)</t>
  </si>
  <si>
    <t xml:space="preserve"> 2.2.15 </t>
  </si>
  <si>
    <t xml:space="preserve"> 2.2.16 </t>
  </si>
  <si>
    <t>ALVENARIA DE VEDAÇÃO DE BLOCOS  VAZADOS DE CONCRETO APARENTE DE 19X19X39 CM (ESPESSURA 19 CM) E ARGAMASSA DE ASSENTAMENTO COM PREPARO EM BETONEIRA. AF_12/2021</t>
  </si>
  <si>
    <t xml:space="preserve"> 2.2.17 </t>
  </si>
  <si>
    <t>PINTURA LÁTEX ACRÍLICA PREMIUM, APLICAÇÃO MANUAL EM PAREDES, DUAS DEMÃOS. AF_04/2023</t>
  </si>
  <si>
    <t xml:space="preserve"> 2.2.18 </t>
  </si>
  <si>
    <t>CONTRAPISO EM ARGAMASSA TRAÇO 1:4 (CIMENTO E AREIA), PREPARO MANUAL, APLICADO EM ÁREAS MOLHADAS SOBRE IMPERMEABILIZAÇÃO, ACABAMENTO NÃO REFORÇADO, ESPESSURA 3CM. AF_07/2021</t>
  </si>
  <si>
    <t xml:space="preserve"> 2.2.19 </t>
  </si>
  <si>
    <t>IMPERMEABILIZAÇÃO DE SUPERFÍCIE COM MEMBRANA À BASE DE POLIURETANO, 2 DEMÃOS. AF_06/2018</t>
  </si>
  <si>
    <t xml:space="preserve"> 2.2.20 </t>
  </si>
  <si>
    <t>IMPERMEABILIZAÇÃO DE SUPERFÍCIE COM MANTA ASFÁLTICA, UMA CAMADA, INCLUSIVE APLICAÇÃO DE PRIMER ASFÁLTICO, E=3MM. AF_06/2018</t>
  </si>
  <si>
    <t xml:space="preserve"> 2.2.21 </t>
  </si>
  <si>
    <t xml:space="preserve"> COMP094 </t>
  </si>
  <si>
    <t>ESQV - ESQUADRIAS/FERRAGENS/VIDROS</t>
  </si>
  <si>
    <t xml:space="preserve"> 12797 </t>
  </si>
  <si>
    <t>Porta ou janela em alumínio, cor N/P/B,tipo veneziana, de abrir ou correr, completa inclusive caixilhos, dobradiças ou roldanas e fechadura m2</t>
  </si>
  <si>
    <t xml:space="preserve"> 2.2.22 </t>
  </si>
  <si>
    <t xml:space="preserve"> COMP095 </t>
  </si>
  <si>
    <t xml:space="preserve"> 2.2.23 </t>
  </si>
  <si>
    <t>GRAUTE FGK=20 MPA; TRAÇO 1:1,8:2,1:0,4 (EM MASSA SECA DE CIMENTO/ AREIA GROSSA/ BRITA 0/ ADITIVO) - PREPARO MECÂNICO COM BETONEIRA 400 L. AF_09/2021</t>
  </si>
  <si>
    <t xml:space="preserve"> 2.2.24 </t>
  </si>
  <si>
    <t xml:space="preserve"> COMP096 </t>
  </si>
  <si>
    <t>CONJUNTO</t>
  </si>
  <si>
    <t xml:space="preserve"> 92000 </t>
  </si>
  <si>
    <t>TOMADA BAIXA DE EMBUTIR (1 MÓDULO), 2P+T 10 A, INCLUINDO SUPORTE E PLACA - FORNECIMENTO E INSTALAÇÃO. AF_03/2023</t>
  </si>
  <si>
    <t xml:space="preserve"> 00002690 </t>
  </si>
  <si>
    <t>ELETRODUTO PVC FLEXIVEL CORRUGADO, COR AMARELA, DE 32 MM</t>
  </si>
  <si>
    <t xml:space="preserve"> 13286 </t>
  </si>
  <si>
    <t>Lâmpada led 15w de potência, luz branca Autovolt, marca Glight  ou similar un</t>
  </si>
  <si>
    <t xml:space="preserve"> 00001871 </t>
  </si>
  <si>
    <t>CAIXA OCTOGONAL DE FUNDO MOVEL, EM PVC, DE 3" X 3", PARA ELETRODUTO FLEXIVEL CORRUGADO</t>
  </si>
  <si>
    <t xml:space="preserve"> 00001872 </t>
  </si>
  <si>
    <t>CAIXA DE PASSAGEM, EM PVC, DE 4" X 2", PARA ELETRODUTO FLEXIVEL CORRUGADO</t>
  </si>
  <si>
    <t xml:space="preserve"> 00000939 </t>
  </si>
  <si>
    <t>FIO DE COBRE, SOLIDO, CLASSE 1, ISOLACAO EM PVC/A, ANTICHAMA BWF-B, 450/750V, SECAO NOMINAL 2,5 MM2</t>
  </si>
  <si>
    <t xml:space="preserve"> 00012296 </t>
  </si>
  <si>
    <t>SOQUETE DE PORCELANA BASE E27, FIXO DE TETO, PARA LAMPADAS</t>
  </si>
  <si>
    <t xml:space="preserve"> 2.2.25 </t>
  </si>
  <si>
    <t xml:space="preserve"> COMP058/2 </t>
  </si>
  <si>
    <t>ASTU - ASSENTAMENTO DE TUBOS E PECAS</t>
  </si>
  <si>
    <t xml:space="preserve"> 00002638 </t>
  </si>
  <si>
    <t xml:space="preserve"> 13201 </t>
  </si>
  <si>
    <t>Tubo de alumínio para estruturas espaciais, ótima usinabilidade, alta resistência mecânica, boa conformabilidade, resistente à corrosão, em liga 6351 - T6 kg</t>
  </si>
  <si>
    <t xml:space="preserve"> 2.2.26 </t>
  </si>
  <si>
    <t xml:space="preserve"> COMP058/3 </t>
  </si>
  <si>
    <t xml:space="preserve"> 00002643 </t>
  </si>
  <si>
    <t xml:space="preserve"> 2.2.27 </t>
  </si>
  <si>
    <t xml:space="preserve"> COMP058/1 </t>
  </si>
  <si>
    <t xml:space="preserve"> 00002641 </t>
  </si>
  <si>
    <t xml:space="preserve"> 2.2.29 </t>
  </si>
  <si>
    <t>CABO DE COBRE FLEXÍVEL ISOLADO, 120 MM², ANTI-CHAMA 0,6/1,0 KV, PARA REDE ENTERRADA DE DISTRIBUIÇÃO DE ENERGIA ELÉTRICA - FORNECIMENTO E INSTALAÇÃO. AF_12/2021</t>
  </si>
  <si>
    <t xml:space="preserve"> 2.2.30 </t>
  </si>
  <si>
    <t>CABO DE COBRE FLEXÍVEL ISOLADO, 70 MM², ANTI-CHAMA 0,6/1,0 KV, PARA REDE ENTERRADA DE DISTRIBUIÇÃO DE ENERGIA ELÉTRICA - FORNECIMENTO E INSTALAÇÃO. AF_12/2021</t>
  </si>
  <si>
    <t xml:space="preserve"> COMP090 </t>
  </si>
  <si>
    <t xml:space="preserve"> COT009 </t>
  </si>
  <si>
    <t xml:space="preserve"> COMP091 </t>
  </si>
  <si>
    <t xml:space="preserve"> COT010 </t>
  </si>
  <si>
    <t xml:space="preserve"> 2.2.33 </t>
  </si>
  <si>
    <t xml:space="preserve"> COMP092 </t>
  </si>
  <si>
    <t xml:space="preserve"> COT011 </t>
  </si>
  <si>
    <t>Cabo de cobre flexível isolado,(4#16mm²), anti-chama 0,6/1,0 kv,</t>
  </si>
  <si>
    <t xml:space="preserve"> 2.2.34 </t>
  </si>
  <si>
    <t xml:space="preserve"> COMP093 </t>
  </si>
  <si>
    <t xml:space="preserve"> COT012 </t>
  </si>
  <si>
    <t xml:space="preserve"> COMP059 </t>
  </si>
  <si>
    <t xml:space="preserve"> 12869 </t>
  </si>
  <si>
    <t>Tubos e Conexões de Ferro Galvanizado</t>
  </si>
  <si>
    <t xml:space="preserve"> COMP056 </t>
  </si>
  <si>
    <t>FOMA - FORNECIMENTO DE MATERIAIS E EQUIPAMENTOS</t>
  </si>
  <si>
    <t xml:space="preserve"> 88317 </t>
  </si>
  <si>
    <t xml:space="preserve"> 88315 </t>
  </si>
  <si>
    <t xml:space="preserve"> 2408080 </t>
  </si>
  <si>
    <t xml:space="preserve"> M1376 </t>
  </si>
  <si>
    <t xml:space="preserve"> 00010997 </t>
  </si>
  <si>
    <t xml:space="preserve"> 3510 </t>
  </si>
  <si>
    <t>Disco de corte 7", para ferro un</t>
  </si>
  <si>
    <t xml:space="preserve"> 9.00.02 </t>
  </si>
  <si>
    <t xml:space="preserve"> 8904 </t>
  </si>
  <si>
    <t>Máquina de solda elétrica h</t>
  </si>
  <si>
    <t xml:space="preserve"> 2.2.37 </t>
  </si>
  <si>
    <t xml:space="preserve"> COMP057 </t>
  </si>
  <si>
    <t xml:space="preserve"> 2408149 </t>
  </si>
  <si>
    <t xml:space="preserve"> 2.2.38 </t>
  </si>
  <si>
    <t xml:space="preserve"> COMP083 </t>
  </si>
  <si>
    <t xml:space="preserve"> M0366 </t>
  </si>
  <si>
    <t xml:space="preserve"> COMP084 </t>
  </si>
  <si>
    <t xml:space="preserve"> COMP089 </t>
  </si>
  <si>
    <t xml:space="preserve"> COMP060 </t>
  </si>
  <si>
    <t xml:space="preserve"> 00013279 </t>
  </si>
  <si>
    <t>CHUMBADOR DE ACO TIPO PARABOLT, * 5/8" X 200* MM,  COM PORCA E ARRUELA</t>
  </si>
  <si>
    <t xml:space="preserve"> 2.2.43 </t>
  </si>
  <si>
    <t xml:space="preserve"> COMP061 </t>
  </si>
  <si>
    <t xml:space="preserve"> 2.2.44.1 </t>
  </si>
  <si>
    <t xml:space="preserve"> COMP086 </t>
  </si>
  <si>
    <t xml:space="preserve"> 2.2.45 </t>
  </si>
  <si>
    <t xml:space="preserve"> COMP100 </t>
  </si>
  <si>
    <t xml:space="preserve"> 2962 </t>
  </si>
  <si>
    <t xml:space="preserve"> COMP099 </t>
  </si>
  <si>
    <t xml:space="preserve"> 00002489 </t>
  </si>
  <si>
    <t xml:space="preserve"> 11820 </t>
  </si>
  <si>
    <t>MANGUEIRA "SEAL TUBE", COM CAPA ALMA, D=2"</t>
  </si>
  <si>
    <t xml:space="preserve"> COT021 </t>
  </si>
  <si>
    <t xml:space="preserve"> 041106 </t>
  </si>
  <si>
    <t>CURVA 90 MACHO-FEMEA GALVANIZADA 2"</t>
  </si>
  <si>
    <t xml:space="preserve"> COT022 </t>
  </si>
  <si>
    <t xml:space="preserve"> 2.3.3.1 </t>
  </si>
  <si>
    <t xml:space="preserve"> COMP032 </t>
  </si>
  <si>
    <t xml:space="preserve"> 88278 </t>
  </si>
  <si>
    <t xml:space="preserve"> 2.3.3.2 </t>
  </si>
  <si>
    <t xml:space="preserve"> COMP33 </t>
  </si>
  <si>
    <t xml:space="preserve"> 1108055 </t>
  </si>
  <si>
    <t xml:space="preserve"> 3.1 </t>
  </si>
  <si>
    <t xml:space="preserve"> COMP023 </t>
  </si>
  <si>
    <t>SERT - SERVIÇOS TÉCNICOS</t>
  </si>
  <si>
    <t xml:space="preserve"> 3.2 </t>
  </si>
  <si>
    <t xml:space="preserve"> COMP026 </t>
  </si>
  <si>
    <t>Desmontagem de Canteiro</t>
  </si>
  <si>
    <t xml:space="preserve"> COMP98 </t>
  </si>
  <si>
    <t>ELETRICISTA COM ENCARGOS COMPLEMENTARES COM PERICULOSIDADE - MÊS</t>
  </si>
  <si>
    <t xml:space="preserve"> 101381 </t>
  </si>
  <si>
    <t xml:space="preserve"> 101445 </t>
  </si>
  <si>
    <t xml:space="preserve"> 101397 </t>
  </si>
  <si>
    <t xml:space="preserve"> 101451 </t>
  </si>
  <si>
    <t xml:space="preserve"> 3.3 </t>
  </si>
  <si>
    <t xml:space="preserve"> COMP024 </t>
  </si>
  <si>
    <t>LIMPEZA FINAL</t>
  </si>
  <si>
    <t xml:space="preserve"> 1 </t>
  </si>
  <si>
    <t>ADMINISTRAÇÃO DA OBRA</t>
  </si>
  <si>
    <t xml:space="preserve"> 1.1 </t>
  </si>
  <si>
    <t>ESTRUTURAS TEMPORÁRIAS DE CONSTRUÇÃO</t>
  </si>
  <si>
    <t>SUPERESTRUTURA</t>
  </si>
  <si>
    <t>INSTALAÇÕES ELÉTRICAS</t>
  </si>
  <si>
    <t xml:space="preserve"> 2.2.2 </t>
  </si>
  <si>
    <t xml:space="preserve"> 2.2.3 </t>
  </si>
  <si>
    <t xml:space="preserve"> 2.2.4 </t>
  </si>
  <si>
    <t xml:space="preserve"> 2.2.5 </t>
  </si>
  <si>
    <t xml:space="preserve"> 2.2.6 </t>
  </si>
  <si>
    <t xml:space="preserve"> 2.2.8 </t>
  </si>
  <si>
    <t xml:space="preserve"> 2.2.10 </t>
  </si>
  <si>
    <t xml:space="preserve"> 2.2.11 </t>
  </si>
  <si>
    <t xml:space="preserve"> 2.2.40 </t>
  </si>
  <si>
    <t xml:space="preserve"> 2.2.44 </t>
  </si>
  <si>
    <t xml:space="preserve"> COT007 </t>
  </si>
  <si>
    <t>PAINEL PN-G12/G21</t>
  </si>
  <si>
    <t xml:space="preserve"> 2.3 </t>
  </si>
  <si>
    <t>ACESSÓRIOS</t>
  </si>
  <si>
    <t xml:space="preserve"> 2.3.1 </t>
  </si>
  <si>
    <t>GANCHO DUPLO DE DESENGATE RÁPIDO (2X100TF) OU EQUIVALENTE, INCLUSIVE ACESSÓRIOS</t>
  </si>
  <si>
    <t xml:space="preserve"> COT003 </t>
  </si>
  <si>
    <t>FABRICAÇÃO E FORNECIMENTO DE GANCHOS DUPLOS</t>
  </si>
  <si>
    <t xml:space="preserve"> COT005 </t>
  </si>
  <si>
    <t>TRANSPORTE E INSTALAÇÃO DE GANCHOS</t>
  </si>
  <si>
    <t xml:space="preserve"> 2.3.2 </t>
  </si>
  <si>
    <t>GANCHO TRIPLO DE DESENGATE RÁPIDO (3X100TF) OU EQUIVALENTE, INCLUSIVE ACESSÓRIOS</t>
  </si>
  <si>
    <t xml:space="preserve"> COT004 </t>
  </si>
  <si>
    <t>FABRICAÇÃO E FORNECIMENTO DE GANCHOS TRIPLOS</t>
  </si>
  <si>
    <t xml:space="preserve"> 2.3.3 </t>
  </si>
  <si>
    <t>CABEÇO DE AMARRAÇÃO</t>
  </si>
  <si>
    <t xml:space="preserve"> 3 </t>
  </si>
  <si>
    <t>Fonte: Composição de Encargos Sociais. Disponível em https://www.caixa.gov.br/Downloads/sinapi-encargos-sociais-com-desoneracao/ENCARGOS_SOCIAIS</t>
  </si>
  <si>
    <t>Contrato 068/2022 - EMAP</t>
  </si>
  <si>
    <t>CREA</t>
  </si>
  <si>
    <t>Taxa de Anotação de Responsabilidade Técnica da Obra</t>
  </si>
  <si>
    <t>CAIXA DE DERIVAÇÃO A PROVA DE EXPLOSÃO MEDIDAS INTERNAS 555x275x165mm</t>
  </si>
  <si>
    <t>Instalação de CAIXA DE DERIVAÇÃO A PROVA DE EXPLOSÃO MEDIDAS INTERNAS 555x275x165mm</t>
  </si>
  <si>
    <t xml:space="preserve"> COT023</t>
  </si>
  <si>
    <t>2.2.1.46</t>
  </si>
  <si>
    <t>2.2.1.46.1</t>
  </si>
  <si>
    <t>2.2.1.46.2</t>
  </si>
  <si>
    <t xml:space="preserve"> COT024</t>
  </si>
  <si>
    <t xml:space="preserve"> 2.2.45</t>
  </si>
  <si>
    <t xml:space="preserve"> 2.2.28 </t>
  </si>
  <si>
    <t xml:space="preserve"> 2.2.31</t>
  </si>
  <si>
    <t xml:space="preserve"> 2.2.32</t>
  </si>
  <si>
    <t xml:space="preserve"> 2.2.35</t>
  </si>
  <si>
    <t xml:space="preserve"> 2.2.36</t>
  </si>
  <si>
    <t xml:space="preserve"> 2.2.39</t>
  </si>
  <si>
    <t xml:space="preserve"> 2.2.41</t>
  </si>
  <si>
    <t xml:space="preserve"> 2.2.42</t>
  </si>
  <si>
    <t xml:space="preserve"> COMP101 </t>
  </si>
  <si>
    <t>Instalação de CAIXA DE DERIVAÇÃO A PROVA DE EXPLOSÃO MEDIDAS INTERNAS 555x345x209mm</t>
  </si>
  <si>
    <t>CAIXA DE DERIVAÇÃO A PROVA DE EXPLOSÃO MEDIDAS INTERNAS 555x345x209mm</t>
  </si>
  <si>
    <t>Instalação CAIXA DE DERIVAÇÃO A PROVA DE EXPLOSÃO MEDIDAS INTERNAS 555x275x165mm</t>
  </si>
  <si>
    <t>Planilha Orçamentária</t>
  </si>
  <si>
    <t xml:space="preserve"> 14094 </t>
  </si>
  <si>
    <t>Estação total eletrônica com alcance máximo de 3.000 m - SICRO chp</t>
  </si>
  <si>
    <t>LOCAÇÃO DE VEÍCULO PICK UP TIPO SAVEIRO OU SIMILAR</t>
  </si>
  <si>
    <t xml:space="preserve"> F030000207</t>
  </si>
  <si>
    <t>EMBASA</t>
  </si>
  <si>
    <t>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</si>
</sst>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00"/>
    <numFmt numFmtId="166" formatCode="0.0%"/>
    <numFmt numFmtId="167" formatCode="#,##0.00\ ;&quot; (&quot;#,##0.00\);&quot; -&quot;#\ ;@\ "/>
    <numFmt numFmtId="168" formatCode="_(* #,##0.00_);_(* \(#,##0.00\);_(* &quot;-&quot;??_);_(@_)"/>
    <numFmt numFmtId="169" formatCode="_(* #,##0_);_(* \(#,##0\);_(* &quot;-&quot;??_);_(@_)"/>
    <numFmt numFmtId="170" formatCode="#,##0.0000"/>
    <numFmt numFmtId="171" formatCode="#,##0.000000"/>
    <numFmt numFmtId="172" formatCode="#,##0.0000000"/>
    <numFmt numFmtId="173" formatCode="#,##0.000000000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36"/>
      <color theme="3"/>
      <name val="Calibri"/>
      <family val="2"/>
    </font>
    <font>
      <sz val="10"/>
      <name val="Arial"/>
      <family val="2"/>
    </font>
    <font>
      <b/>
      <sz val="16"/>
      <color theme="3"/>
      <name val="Calibri"/>
      <family val="2"/>
    </font>
    <font>
      <b/>
      <sz val="10"/>
      <color theme="3"/>
      <name val="Calibri"/>
      <family val="2"/>
    </font>
    <font>
      <sz val="10"/>
      <name val="Calibri"/>
      <family val="2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6"/>
      <color theme="3"/>
      <name val="Calibri"/>
      <family val="2"/>
    </font>
    <font>
      <b/>
      <sz val="12"/>
      <color theme="3"/>
      <name val="Calibri"/>
      <family val="2"/>
    </font>
    <font>
      <b/>
      <sz val="9"/>
      <color theme="3"/>
      <name val="Calibri"/>
      <family val="2"/>
    </font>
    <font>
      <sz val="1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3"/>
      <name val="Calibri"/>
      <family val="2"/>
    </font>
    <font>
      <b/>
      <sz val="12"/>
      <name val="Arial"/>
      <family val="2"/>
    </font>
    <font>
      <b/>
      <sz val="14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3"/>
      <name val="Calibri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</font>
    <font>
      <sz val="10"/>
      <name val="Century Gothic"/>
      <family val="2"/>
    </font>
    <font>
      <sz val="11"/>
      <name val="Univers"/>
      <family val="2"/>
    </font>
    <font>
      <u/>
      <sz val="10"/>
      <color theme="10"/>
      <name val="Arial"/>
      <family val="2"/>
    </font>
    <font>
      <b/>
      <sz val="11"/>
      <name val="Arial"/>
      <family val="1"/>
    </font>
    <font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color theme="1"/>
      <name val="Calibri"/>
      <family val="2"/>
    </font>
    <font>
      <b/>
      <sz val="9"/>
      <color rgb="FFFFFFFF"/>
      <name val="Calibri"/>
      <family val="2"/>
    </font>
    <font>
      <sz val="9"/>
      <color rgb="FF44546A"/>
      <name val="Calibri"/>
      <family val="2"/>
    </font>
    <font>
      <b/>
      <sz val="9"/>
      <color rgb="FF44546A"/>
      <name val="Calibri"/>
      <family val="2"/>
    </font>
    <font>
      <b/>
      <sz val="11"/>
      <name val="Calibri"/>
      <family val="2"/>
    </font>
    <font>
      <b/>
      <sz val="11"/>
      <color rgb="FF00B050"/>
      <name val="Calibri"/>
      <family val="2"/>
    </font>
    <font>
      <sz val="8"/>
      <color rgb="FF000000"/>
      <name val="Calibri"/>
      <family val="2"/>
    </font>
    <font>
      <b/>
      <sz val="11"/>
      <color rgb="FF000000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FFFFFF"/>
      </patternFill>
    </fill>
    <fill>
      <patternFill patternType="solid">
        <fgColor rgb="FFDFF0D8"/>
        <bgColor rgb="FFFFFFFF"/>
      </patternFill>
    </fill>
    <fill>
      <patternFill patternType="solid">
        <fgColor rgb="FFD6D6D6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7F3DF"/>
        <bgColor rgb="FFFFFFFF"/>
      </patternFill>
    </fill>
    <fill>
      <patternFill patternType="solid">
        <fgColor rgb="FFFFFFFF"/>
        <bgColor rgb="FF000000"/>
      </patternFill>
    </fill>
    <fill>
      <patternFill patternType="solid">
        <fgColor rgb="FF4472C4"/>
        <bgColor rgb="FF000000"/>
      </patternFill>
    </fill>
    <fill>
      <patternFill patternType="solid">
        <fgColor rgb="FF2F75B5"/>
        <bgColor rgb="FF000000"/>
      </patternFill>
    </fill>
    <fill>
      <patternFill patternType="solid">
        <fgColor rgb="FFFFFFFF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FF0D8"/>
      </patternFill>
    </fill>
  </fills>
  <borders count="41">
    <border>
      <left/>
      <right/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ck">
        <color theme="0"/>
      </right>
      <top/>
      <bottom/>
      <diagonal/>
    </border>
    <border>
      <left/>
      <right/>
      <top style="thin">
        <color theme="3"/>
      </top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n">
        <color indexed="64"/>
      </bottom>
      <diagonal/>
    </border>
    <border>
      <left/>
      <right/>
      <top/>
      <bottom style="thick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indexed="64"/>
      </top>
      <bottom style="hair">
        <color indexed="64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ck">
        <color rgb="FFFFFFFF"/>
      </left>
      <right style="thick">
        <color rgb="FFFFFFFF"/>
      </right>
      <top/>
      <bottom/>
      <diagonal/>
    </border>
    <border>
      <left style="thick">
        <color rgb="FFFFFFFF"/>
      </left>
      <right/>
      <top/>
      <bottom style="thin">
        <color rgb="FF44546A"/>
      </bottom>
      <diagonal/>
    </border>
    <border>
      <left/>
      <right/>
      <top/>
      <bottom style="thin">
        <color rgb="FF44546A"/>
      </bottom>
      <diagonal/>
    </border>
    <border>
      <left/>
      <right style="thick">
        <color rgb="FFFFFFFF"/>
      </right>
      <top/>
      <bottom style="thin">
        <color rgb="FF44546A"/>
      </bottom>
      <diagonal/>
    </border>
    <border>
      <left style="thick">
        <color rgb="FFFFFFFF"/>
      </left>
      <right/>
      <top/>
      <bottom/>
      <diagonal/>
    </border>
    <border>
      <left/>
      <right style="thick">
        <color rgb="FFFFFFFF"/>
      </right>
      <top/>
      <bottom/>
      <diagonal/>
    </border>
    <border>
      <left/>
      <right/>
      <top style="thin">
        <color rgb="FF44546A"/>
      </top>
      <bottom style="thin">
        <color rgb="FF44546A"/>
      </bottom>
      <diagonal/>
    </border>
    <border>
      <left/>
      <right/>
      <top style="thin">
        <color rgb="FF44546A"/>
      </top>
      <bottom/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43" fontId="1" fillId="0" borderId="0" applyFont="0" applyFill="0" applyBorder="0" applyAlignment="0" applyProtection="0"/>
    <xf numFmtId="0" fontId="1" fillId="0" borderId="0"/>
    <xf numFmtId="167" fontId="7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38" fillId="0" borderId="0"/>
    <xf numFmtId="0" fontId="38" fillId="0" borderId="0"/>
    <xf numFmtId="44" fontId="1" fillId="0" borderId="0" applyFont="0" applyFill="0" applyBorder="0" applyAlignment="0" applyProtection="0"/>
    <xf numFmtId="0" fontId="1" fillId="0" borderId="0"/>
    <xf numFmtId="0" fontId="38" fillId="0" borderId="0"/>
    <xf numFmtId="0" fontId="1" fillId="0" borderId="0"/>
    <xf numFmtId="0" fontId="38" fillId="8" borderId="0" applyNumberFormat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8" fillId="8" borderId="0" applyNumberFormat="0" applyBorder="0" applyAlignment="0" applyProtection="0"/>
    <xf numFmtId="0" fontId="7" fillId="0" borderId="0"/>
    <xf numFmtId="171" fontId="5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43" fontId="50" fillId="0" borderId="0" applyFont="0" applyFill="0" applyBorder="0" applyAlignment="0" applyProtection="0"/>
    <xf numFmtId="44" fontId="38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7" fillId="0" borderId="0"/>
    <xf numFmtId="0" fontId="7" fillId="9" borderId="26" applyNumberFormat="0" applyFon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0" borderId="0"/>
    <xf numFmtId="43" fontId="46" fillId="0" borderId="0" applyFill="0" applyBorder="0" applyAlignment="0" applyProtection="0"/>
    <xf numFmtId="44" fontId="46" fillId="0" borderId="0" applyFill="0" applyBorder="0" applyAlignment="0" applyProtection="0"/>
    <xf numFmtId="9" fontId="46" fillId="0" borderId="0" applyFill="0" applyBorder="0" applyAlignment="0" applyProtection="0"/>
  </cellStyleXfs>
  <cellXfs count="423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4" fillId="2" borderId="0" xfId="3" applyFont="1" applyFill="1" applyAlignment="1">
      <alignment vertical="center"/>
    </xf>
    <xf numFmtId="0" fontId="9" fillId="2" borderId="0" xfId="3" applyFont="1" applyFill="1" applyAlignment="1">
      <alignment horizontal="right" vertical="center"/>
    </xf>
    <xf numFmtId="0" fontId="10" fillId="2" borderId="0" xfId="3" applyFont="1" applyFill="1" applyAlignment="1">
      <alignment horizontal="center" vertical="center"/>
    </xf>
    <xf numFmtId="10" fontId="5" fillId="2" borderId="0" xfId="2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8" fillId="2" borderId="0" xfId="5" applyFont="1" applyFill="1" applyAlignment="1">
      <alignment vertical="center" wrapText="1"/>
    </xf>
    <xf numFmtId="0" fontId="5" fillId="2" borderId="0" xfId="5" applyFont="1" applyFill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left" vertical="center"/>
    </xf>
    <xf numFmtId="0" fontId="15" fillId="2" borderId="0" xfId="3" applyFont="1" applyFill="1" applyAlignment="1">
      <alignment horizontal="left" vertical="center"/>
    </xf>
    <xf numFmtId="17" fontId="5" fillId="2" borderId="0" xfId="3" applyNumberFormat="1" applyFont="1" applyFill="1" applyAlignment="1">
      <alignment horizontal="left" vertical="center"/>
    </xf>
    <xf numFmtId="0" fontId="13" fillId="4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 wrapText="1"/>
    </xf>
    <xf numFmtId="0" fontId="24" fillId="2" borderId="0" xfId="3" applyFont="1" applyFill="1" applyAlignment="1">
      <alignment horizontal="left" vertical="center"/>
    </xf>
    <xf numFmtId="0" fontId="5" fillId="2" borderId="0" xfId="3" applyFont="1" applyFill="1" applyAlignment="1">
      <alignment horizontal="left" vertical="center"/>
    </xf>
    <xf numFmtId="0" fontId="24" fillId="2" borderId="0" xfId="3" applyFont="1" applyFill="1" applyAlignment="1">
      <alignment horizontal="right" vertical="center"/>
    </xf>
    <xf numFmtId="0" fontId="15" fillId="2" borderId="0" xfId="3" applyFont="1" applyFill="1" applyAlignment="1">
      <alignment horizontal="center" vertical="center"/>
    </xf>
    <xf numFmtId="0" fontId="15" fillId="2" borderId="0" xfId="3" applyFont="1" applyFill="1" applyAlignment="1">
      <alignment vertical="center"/>
    </xf>
    <xf numFmtId="0" fontId="25" fillId="2" borderId="0" xfId="5" applyFont="1" applyFill="1" applyAlignment="1">
      <alignment horizontal="left" vertical="center" wrapText="1"/>
    </xf>
    <xf numFmtId="0" fontId="21" fillId="4" borderId="8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165" fontId="27" fillId="2" borderId="4" xfId="0" applyNumberFormat="1" applyFont="1" applyFill="1" applyBorder="1" applyAlignment="1">
      <alignment horizontal="center" vertical="center"/>
    </xf>
    <xf numFmtId="0" fontId="27" fillId="2" borderId="4" xfId="0" applyFont="1" applyFill="1" applyBorder="1" applyAlignment="1">
      <alignment horizontal="right" vertical="center"/>
    </xf>
    <xf numFmtId="164" fontId="29" fillId="2" borderId="0" xfId="0" applyNumberFormat="1" applyFont="1" applyFill="1" applyAlignment="1">
      <alignment horizontal="right" vertical="center" wrapText="1"/>
    </xf>
    <xf numFmtId="43" fontId="28" fillId="2" borderId="0" xfId="2" applyNumberFormat="1" applyFont="1" applyFill="1" applyBorder="1" applyAlignment="1">
      <alignment vertical="center" wrapText="1"/>
    </xf>
    <xf numFmtId="4" fontId="28" fillId="2" borderId="0" xfId="0" applyNumberFormat="1" applyFont="1" applyFill="1" applyAlignment="1">
      <alignment horizontal="center" vertical="center" wrapText="1"/>
    </xf>
    <xf numFmtId="0" fontId="27" fillId="2" borderId="0" xfId="0" applyFont="1" applyFill="1" applyAlignment="1">
      <alignment horizontal="right" vertical="center" wrapText="1"/>
    </xf>
    <xf numFmtId="43" fontId="27" fillId="2" borderId="0" xfId="2" applyNumberFormat="1" applyFont="1" applyFill="1" applyBorder="1" applyAlignment="1">
      <alignment vertical="center" wrapText="1"/>
    </xf>
    <xf numFmtId="4" fontId="27" fillId="2" borderId="0" xfId="0" applyNumberFormat="1" applyFont="1" applyFill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left" vertical="center" wrapText="1"/>
    </xf>
    <xf numFmtId="164" fontId="26" fillId="2" borderId="3" xfId="0" applyNumberFormat="1" applyFont="1" applyFill="1" applyBorder="1" applyAlignment="1">
      <alignment horizontal="right" vertical="center" wrapText="1"/>
    </xf>
    <xf numFmtId="0" fontId="28" fillId="2" borderId="4" xfId="0" applyFont="1" applyFill="1" applyBorder="1" applyAlignment="1">
      <alignment horizontal="center" vertical="center"/>
    </xf>
    <xf numFmtId="165" fontId="28" fillId="2" borderId="4" xfId="0" applyNumberFormat="1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right" vertical="center"/>
    </xf>
    <xf numFmtId="0" fontId="12" fillId="2" borderId="0" xfId="0" applyFont="1" applyFill="1" applyAlignment="1">
      <alignment horizontal="center" vertical="center" wrapText="1"/>
    </xf>
    <xf numFmtId="10" fontId="30" fillId="2" borderId="0" xfId="2" applyNumberFormat="1" applyFont="1" applyFill="1" applyBorder="1" applyAlignment="1">
      <alignment horizontal="right" vertical="center" wrapText="1"/>
    </xf>
    <xf numFmtId="0" fontId="20" fillId="4" borderId="8" xfId="0" applyFont="1" applyFill="1" applyBorder="1" applyAlignment="1">
      <alignment horizontal="center" vertical="center" wrapText="1"/>
    </xf>
    <xf numFmtId="10" fontId="20" fillId="4" borderId="8" xfId="2" applyNumberFormat="1" applyFont="1" applyFill="1" applyBorder="1" applyAlignment="1">
      <alignment horizontal="center" vertical="center" wrapText="1"/>
    </xf>
    <xf numFmtId="0" fontId="31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31" fillId="2" borderId="0" xfId="0" applyFont="1" applyFill="1" applyAlignment="1">
      <alignment horizontal="right" vertical="center"/>
    </xf>
    <xf numFmtId="0" fontId="31" fillId="2" borderId="0" xfId="0" applyFont="1" applyFill="1" applyAlignment="1">
      <alignment horizontal="left" vertical="center"/>
    </xf>
    <xf numFmtId="0" fontId="5" fillId="2" borderId="0" xfId="3" applyFont="1" applyFill="1" applyAlignment="1">
      <alignment vertical="center"/>
    </xf>
    <xf numFmtId="0" fontId="3" fillId="5" borderId="0" xfId="7" applyFont="1" applyFill="1" applyAlignment="1">
      <alignment vertical="center"/>
    </xf>
    <xf numFmtId="0" fontId="33" fillId="5" borderId="0" xfId="7" applyFont="1" applyFill="1" applyAlignment="1">
      <alignment vertical="center"/>
    </xf>
    <xf numFmtId="168" fontId="26" fillId="0" borderId="0" xfId="8" applyNumberFormat="1" applyFont="1" applyFill="1" applyBorder="1" applyAlignment="1">
      <alignment horizontal="center" vertical="center"/>
    </xf>
    <xf numFmtId="10" fontId="26" fillId="5" borderId="10" xfId="10" applyNumberFormat="1" applyFont="1" applyFill="1" applyBorder="1" applyAlignment="1">
      <alignment horizontal="center" vertical="center"/>
    </xf>
    <xf numFmtId="10" fontId="26" fillId="5" borderId="0" xfId="10" applyNumberFormat="1" applyFont="1" applyFill="1" applyBorder="1" applyAlignment="1">
      <alignment horizontal="center" vertical="center"/>
    </xf>
    <xf numFmtId="9" fontId="27" fillId="5" borderId="0" xfId="9" applyFont="1" applyFill="1" applyBorder="1" applyAlignment="1">
      <alignment horizontal="center" vertical="center"/>
    </xf>
    <xf numFmtId="168" fontId="20" fillId="4" borderId="8" xfId="1" applyNumberFormat="1" applyFont="1" applyFill="1" applyBorder="1" applyAlignment="1">
      <alignment horizontal="center" vertical="center" wrapText="1"/>
    </xf>
    <xf numFmtId="0" fontId="27" fillId="5" borderId="0" xfId="7" applyFont="1" applyFill="1" applyAlignment="1">
      <alignment vertical="center"/>
    </xf>
    <xf numFmtId="9" fontId="20" fillId="4" borderId="8" xfId="2" applyFont="1" applyFill="1" applyBorder="1" applyAlignment="1">
      <alignment horizontal="center" vertical="center" wrapText="1"/>
    </xf>
    <xf numFmtId="0" fontId="20" fillId="5" borderId="0" xfId="7" applyFont="1" applyFill="1" applyAlignment="1">
      <alignment horizontal="center" vertical="center" wrapText="1"/>
    </xf>
    <xf numFmtId="10" fontId="20" fillId="5" borderId="0" xfId="2" applyNumberFormat="1" applyFont="1" applyFill="1" applyBorder="1" applyAlignment="1">
      <alignment horizontal="center" vertical="center"/>
    </xf>
    <xf numFmtId="10" fontId="20" fillId="5" borderId="0" xfId="10" applyNumberFormat="1" applyFont="1" applyFill="1" applyBorder="1" applyAlignment="1">
      <alignment horizontal="center" vertical="center"/>
    </xf>
    <xf numFmtId="10" fontId="3" fillId="5" borderId="0" xfId="7" applyNumberFormat="1" applyFont="1" applyFill="1" applyAlignment="1">
      <alignment horizontal="left" vertical="center"/>
    </xf>
    <xf numFmtId="168" fontId="7" fillId="5" borderId="0" xfId="8" applyNumberFormat="1" applyFill="1" applyAlignment="1">
      <alignment vertical="center"/>
    </xf>
    <xf numFmtId="4" fontId="3" fillId="5" borderId="0" xfId="7" applyNumberFormat="1" applyFont="1" applyFill="1" applyAlignment="1">
      <alignment horizontal="left" vertical="center"/>
    </xf>
    <xf numFmtId="0" fontId="3" fillId="5" borderId="0" xfId="7" applyFont="1" applyFill="1" applyAlignment="1">
      <alignment horizontal="left" vertical="center"/>
    </xf>
    <xf numFmtId="0" fontId="5" fillId="2" borderId="0" xfId="4" applyFont="1" applyFill="1" applyAlignment="1">
      <alignment vertical="center"/>
    </xf>
    <xf numFmtId="0" fontId="6" fillId="2" borderId="0" xfId="3" applyFont="1" applyFill="1" applyAlignment="1">
      <alignment vertical="center"/>
    </xf>
    <xf numFmtId="0" fontId="32" fillId="2" borderId="0" xfId="3" applyFont="1" applyFill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1" fillId="3" borderId="0" xfId="0" applyFont="1" applyFill="1" applyAlignment="1">
      <alignment vertical="center"/>
    </xf>
    <xf numFmtId="0" fontId="28" fillId="2" borderId="0" xfId="0" applyFont="1" applyFill="1" applyAlignment="1">
      <alignment vertical="center" wrapText="1"/>
    </xf>
    <xf numFmtId="0" fontId="27" fillId="2" borderId="0" xfId="0" applyFont="1" applyFill="1" applyAlignment="1">
      <alignment vertical="center"/>
    </xf>
    <xf numFmtId="0" fontId="0" fillId="0" borderId="0" xfId="0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2" fontId="17" fillId="0" borderId="0" xfId="0" applyNumberFormat="1" applyFont="1" applyAlignment="1">
      <alignment vertical="center" wrapText="1"/>
    </xf>
    <xf numFmtId="44" fontId="17" fillId="0" borderId="0" xfId="1" applyFont="1" applyFill="1" applyBorder="1" applyAlignment="1">
      <alignment vertical="center" wrapText="1"/>
    </xf>
    <xf numFmtId="10" fontId="17" fillId="0" borderId="0" xfId="2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168" fontId="11" fillId="0" borderId="13" xfId="8" applyNumberFormat="1" applyFont="1" applyFill="1" applyBorder="1" applyAlignment="1">
      <alignment horizontal="center" vertical="center"/>
    </xf>
    <xf numFmtId="169" fontId="11" fillId="0" borderId="13" xfId="8" applyNumberFormat="1" applyFont="1" applyFill="1" applyBorder="1" applyAlignment="1">
      <alignment horizontal="center" vertical="center"/>
    </xf>
    <xf numFmtId="43" fontId="3" fillId="5" borderId="0" xfId="6" applyFont="1" applyFill="1" applyAlignment="1">
      <alignment horizontal="center" vertical="center"/>
    </xf>
    <xf numFmtId="0" fontId="9" fillId="2" borderId="0" xfId="4" applyFont="1" applyFill="1" applyAlignment="1">
      <alignment horizontal="left" vertical="center"/>
    </xf>
    <xf numFmtId="0" fontId="34" fillId="5" borderId="0" xfId="7" applyFont="1" applyFill="1" applyAlignment="1">
      <alignment horizontal="center" vertical="center"/>
    </xf>
    <xf numFmtId="0" fontId="34" fillId="5" borderId="0" xfId="7" applyFont="1" applyFill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35" fillId="6" borderId="1" xfId="0" applyFont="1" applyFill="1" applyBorder="1" applyAlignment="1">
      <alignment horizontal="center" vertical="center"/>
    </xf>
    <xf numFmtId="10" fontId="35" fillId="6" borderId="2" xfId="2" applyNumberFormat="1" applyFont="1" applyFill="1" applyBorder="1" applyAlignment="1">
      <alignment horizontal="center" vertical="center" wrapText="1"/>
    </xf>
    <xf numFmtId="0" fontId="35" fillId="6" borderId="1" xfId="0" applyFont="1" applyFill="1" applyBorder="1" applyAlignment="1">
      <alignment horizontal="center" vertical="center" wrapText="1"/>
    </xf>
    <xf numFmtId="164" fontId="35" fillId="6" borderId="1" xfId="0" applyNumberFormat="1" applyFont="1" applyFill="1" applyBorder="1" applyAlignment="1">
      <alignment horizontal="center" vertical="center" wrapText="1"/>
    </xf>
    <xf numFmtId="10" fontId="35" fillId="6" borderId="1" xfId="2" applyNumberFormat="1" applyFont="1" applyFill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4" borderId="7" xfId="0" applyFont="1" applyFill="1" applyBorder="1" applyAlignment="1">
      <alignment horizontal="center" vertical="center" wrapText="1"/>
    </xf>
    <xf numFmtId="17" fontId="37" fillId="2" borderId="0" xfId="0" applyNumberFormat="1" applyFont="1" applyFill="1" applyAlignment="1">
      <alignment vertical="center"/>
    </xf>
    <xf numFmtId="2" fontId="5" fillId="2" borderId="0" xfId="3" applyNumberFormat="1" applyFont="1" applyFill="1" applyAlignment="1">
      <alignment horizontal="left" vertical="center"/>
    </xf>
    <xf numFmtId="10" fontId="26" fillId="2" borderId="3" xfId="0" applyNumberFormat="1" applyFont="1" applyFill="1" applyBorder="1" applyAlignment="1">
      <alignment horizontal="center" vertical="center" wrapText="1"/>
    </xf>
    <xf numFmtId="10" fontId="28" fillId="2" borderId="4" xfId="2" applyNumberFormat="1" applyFont="1" applyFill="1" applyBorder="1" applyAlignment="1">
      <alignment horizontal="center" vertical="center" wrapText="1"/>
    </xf>
    <xf numFmtId="9" fontId="27" fillId="0" borderId="0" xfId="9" applyFont="1" applyFill="1" applyBorder="1" applyAlignment="1">
      <alignment horizontal="center" vertical="center"/>
    </xf>
    <xf numFmtId="10" fontId="20" fillId="0" borderId="0" xfId="10" applyNumberFormat="1" applyFont="1" applyFill="1" applyBorder="1" applyAlignment="1">
      <alignment horizontal="center" vertical="center"/>
    </xf>
    <xf numFmtId="4" fontId="27" fillId="0" borderId="0" xfId="9" applyNumberFormat="1" applyFont="1" applyFill="1" applyBorder="1" applyAlignment="1">
      <alignment horizontal="center" vertical="center"/>
    </xf>
    <xf numFmtId="10" fontId="27" fillId="0" borderId="0" xfId="9" applyNumberFormat="1" applyFont="1" applyFill="1" applyBorder="1" applyAlignment="1">
      <alignment horizontal="center" vertical="center"/>
    </xf>
    <xf numFmtId="168" fontId="20" fillId="0" borderId="0" xfId="1" applyNumberFormat="1" applyFont="1" applyFill="1" applyBorder="1" applyAlignment="1">
      <alignment horizontal="center" vertical="center" wrapText="1"/>
    </xf>
    <xf numFmtId="9" fontId="20" fillId="0" borderId="0" xfId="2" applyFont="1" applyFill="1" applyBorder="1" applyAlignment="1">
      <alignment horizontal="center" vertical="center" wrapText="1"/>
    </xf>
    <xf numFmtId="0" fontId="3" fillId="0" borderId="0" xfId="7" applyFont="1" applyAlignment="1">
      <alignment vertical="center"/>
    </xf>
    <xf numFmtId="0" fontId="33" fillId="0" borderId="0" xfId="7" applyFont="1" applyAlignment="1">
      <alignment vertical="center"/>
    </xf>
    <xf numFmtId="0" fontId="12" fillId="6" borderId="0" xfId="0" applyFont="1" applyFill="1" applyAlignment="1">
      <alignment horizontal="left" vertical="center" wrapText="1"/>
    </xf>
    <xf numFmtId="0" fontId="12" fillId="6" borderId="0" xfId="0" applyFont="1" applyFill="1" applyAlignment="1">
      <alignment horizontal="center" vertical="center" wrapText="1"/>
    </xf>
    <xf numFmtId="0" fontId="3" fillId="2" borderId="0" xfId="7" applyFont="1" applyFill="1" applyAlignment="1">
      <alignment vertical="center"/>
    </xf>
    <xf numFmtId="0" fontId="13" fillId="2" borderId="0" xfId="0" applyFont="1" applyFill="1" applyAlignment="1">
      <alignment horizontal="center" vertical="center" wrapText="1"/>
    </xf>
    <xf numFmtId="0" fontId="33" fillId="2" borderId="0" xfId="7" applyFont="1" applyFill="1" applyAlignment="1">
      <alignment vertical="center"/>
    </xf>
    <xf numFmtId="0" fontId="38" fillId="0" borderId="0" xfId="13"/>
    <xf numFmtId="0" fontId="23" fillId="2" borderId="0" xfId="5" applyFont="1" applyFill="1" applyAlignment="1">
      <alignment vertical="top" wrapText="1"/>
    </xf>
    <xf numFmtId="0" fontId="9" fillId="2" borderId="0" xfId="5" applyFont="1" applyFill="1" applyAlignment="1">
      <alignment vertical="center" wrapText="1"/>
    </xf>
    <xf numFmtId="17" fontId="5" fillId="0" borderId="0" xfId="3" quotePrefix="1" applyNumberFormat="1" applyFont="1" applyAlignment="1">
      <alignment horizontal="left" vertical="center"/>
    </xf>
    <xf numFmtId="0" fontId="3" fillId="3" borderId="16" xfId="7" applyFont="1" applyFill="1" applyBorder="1" applyAlignment="1">
      <alignment horizontal="center" vertical="center"/>
    </xf>
    <xf numFmtId="44" fontId="31" fillId="0" borderId="15" xfId="0" applyNumberFormat="1" applyFont="1" applyBorder="1"/>
    <xf numFmtId="10" fontId="27" fillId="0" borderId="14" xfId="9" applyNumberFormat="1" applyFont="1" applyFill="1" applyBorder="1" applyAlignment="1">
      <alignment vertical="center"/>
    </xf>
    <xf numFmtId="168" fontId="26" fillId="0" borderId="13" xfId="8" applyNumberFormat="1" applyFont="1" applyFill="1" applyBorder="1" applyAlignment="1">
      <alignment vertical="center"/>
    </xf>
    <xf numFmtId="168" fontId="20" fillId="4" borderId="5" xfId="1" applyNumberFormat="1" applyFont="1" applyFill="1" applyBorder="1" applyAlignment="1">
      <alignment vertical="center" wrapText="1"/>
    </xf>
    <xf numFmtId="166" fontId="20" fillId="4" borderId="5" xfId="2" applyNumberFormat="1" applyFont="1" applyFill="1" applyBorder="1" applyAlignment="1">
      <alignment vertical="center" wrapText="1"/>
    </xf>
    <xf numFmtId="168" fontId="7" fillId="3" borderId="18" xfId="8" applyNumberFormat="1" applyFill="1" applyBorder="1" applyAlignment="1">
      <alignment vertical="center"/>
    </xf>
    <xf numFmtId="168" fontId="7" fillId="3" borderId="19" xfId="8" applyNumberFormat="1" applyFill="1" applyBorder="1" applyAlignment="1">
      <alignment vertical="center"/>
    </xf>
    <xf numFmtId="168" fontId="7" fillId="5" borderId="16" xfId="8" applyNumberFormat="1" applyFill="1" applyBorder="1" applyAlignment="1">
      <alignment vertical="center"/>
    </xf>
    <xf numFmtId="0" fontId="40" fillId="0" borderId="16" xfId="15" applyFont="1" applyBorder="1" applyAlignment="1">
      <alignment horizontal="center" vertical="center" wrapText="1"/>
    </xf>
    <xf numFmtId="0" fontId="36" fillId="2" borderId="0" xfId="5" applyFont="1" applyFill="1" applyAlignment="1">
      <alignment vertical="center" wrapText="1"/>
    </xf>
    <xf numFmtId="166" fontId="20" fillId="4" borderId="5" xfId="2" applyNumberFormat="1" applyFont="1" applyFill="1" applyBorder="1" applyAlignment="1">
      <alignment horizontal="center" vertical="center" wrapText="1"/>
    </xf>
    <xf numFmtId="0" fontId="18" fillId="6" borderId="1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4" fillId="2" borderId="0" xfId="4" applyFont="1" applyFill="1" applyAlignment="1">
      <alignment vertical="center"/>
    </xf>
    <xf numFmtId="0" fontId="26" fillId="6" borderId="16" xfId="0" applyFont="1" applyFill="1" applyBorder="1" applyAlignment="1">
      <alignment horizontal="center" vertical="center"/>
    </xf>
    <xf numFmtId="0" fontId="26" fillId="6" borderId="16" xfId="0" applyFont="1" applyFill="1" applyBorder="1" applyAlignment="1">
      <alignment horizontal="left" vertical="center" wrapText="1"/>
    </xf>
    <xf numFmtId="0" fontId="26" fillId="6" borderId="16" xfId="0" applyFont="1" applyFill="1" applyBorder="1" applyAlignment="1">
      <alignment horizontal="center" vertical="center" wrapText="1"/>
    </xf>
    <xf numFmtId="43" fontId="26" fillId="6" borderId="16" xfId="6" applyFont="1" applyFill="1" applyBorder="1" applyAlignment="1">
      <alignment vertical="center" wrapText="1"/>
    </xf>
    <xf numFmtId="0" fontId="26" fillId="7" borderId="16" xfId="0" applyFont="1" applyFill="1" applyBorder="1" applyAlignment="1">
      <alignment horizontal="center" vertical="center"/>
    </xf>
    <xf numFmtId="0" fontId="26" fillId="7" borderId="16" xfId="0" applyFont="1" applyFill="1" applyBorder="1" applyAlignment="1">
      <alignment horizontal="left" vertical="center" wrapText="1"/>
    </xf>
    <xf numFmtId="0" fontId="26" fillId="7" borderId="16" xfId="0" applyFont="1" applyFill="1" applyBorder="1" applyAlignment="1">
      <alignment horizontal="center" vertical="center" wrapText="1"/>
    </xf>
    <xf numFmtId="43" fontId="26" fillId="7" borderId="16" xfId="6" applyFont="1" applyFill="1" applyBorder="1" applyAlignment="1">
      <alignment vertical="center" wrapText="1"/>
    </xf>
    <xf numFmtId="0" fontId="27" fillId="7" borderId="16" xfId="0" applyFont="1" applyFill="1" applyBorder="1" applyAlignment="1">
      <alignment horizontal="center" vertical="center" wrapText="1"/>
    </xf>
    <xf numFmtId="43" fontId="27" fillId="7" borderId="16" xfId="6" applyFont="1" applyFill="1" applyBorder="1" applyAlignment="1">
      <alignment vertical="center" wrapText="1"/>
    </xf>
    <xf numFmtId="0" fontId="40" fillId="0" borderId="16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2" borderId="0" xfId="0" applyFont="1" applyFill="1" applyAlignment="1">
      <alignment vertical="center"/>
    </xf>
    <xf numFmtId="0" fontId="40" fillId="0" borderId="16" xfId="11" applyFont="1" applyBorder="1" applyAlignment="1">
      <alignment horizontal="center" vertical="center"/>
    </xf>
    <xf numFmtId="43" fontId="40" fillId="0" borderId="16" xfId="6" applyFont="1" applyBorder="1" applyAlignment="1">
      <alignment horizontal="center" vertical="center"/>
    </xf>
    <xf numFmtId="10" fontId="40" fillId="0" borderId="0" xfId="2" applyNumberFormat="1" applyFont="1" applyFill="1" applyBorder="1" applyAlignment="1">
      <alignment horizontal="center" vertical="center" wrapText="1"/>
    </xf>
    <xf numFmtId="0" fontId="37" fillId="0" borderId="0" xfId="0" applyFont="1"/>
    <xf numFmtId="168" fontId="11" fillId="0" borderId="0" xfId="8" applyNumberFormat="1" applyFont="1" applyFill="1" applyBorder="1" applyAlignment="1">
      <alignment horizontal="center" vertical="center"/>
    </xf>
    <xf numFmtId="43" fontId="27" fillId="0" borderId="0" xfId="6" applyFont="1" applyFill="1" applyBorder="1" applyAlignment="1">
      <alignment horizontal="center" vertical="center"/>
    </xf>
    <xf numFmtId="0" fontId="26" fillId="7" borderId="16" xfId="0" applyFont="1" applyFill="1" applyBorder="1" applyAlignment="1">
      <alignment horizontal="right" vertical="center" wrapText="1"/>
    </xf>
    <xf numFmtId="10" fontId="26" fillId="7" borderId="16" xfId="2" applyNumberFormat="1" applyFont="1" applyFill="1" applyBorder="1" applyAlignment="1">
      <alignment vertical="center" wrapText="1"/>
    </xf>
    <xf numFmtId="0" fontId="42" fillId="0" borderId="0" xfId="0" applyFont="1" applyAlignment="1">
      <alignment horizontal="left" vertical="center" wrapText="1"/>
    </xf>
    <xf numFmtId="43" fontId="40" fillId="0" borderId="16" xfId="6" applyFont="1" applyFill="1" applyBorder="1" applyAlignment="1">
      <alignment vertical="center" wrapText="1"/>
    </xf>
    <xf numFmtId="10" fontId="40" fillId="0" borderId="16" xfId="2" applyNumberFormat="1" applyFont="1" applyFill="1" applyBorder="1" applyAlignment="1">
      <alignment vertical="center" wrapText="1"/>
    </xf>
    <xf numFmtId="0" fontId="39" fillId="0" borderId="0" xfId="0" applyFont="1" applyAlignment="1">
      <alignment horizontal="left" vertical="center"/>
    </xf>
    <xf numFmtId="0" fontId="27" fillId="0" borderId="16" xfId="0" applyFont="1" applyBorder="1" applyAlignment="1">
      <alignment horizontal="center" vertical="center"/>
    </xf>
    <xf numFmtId="0" fontId="39" fillId="0" borderId="0" xfId="0" quotePrefix="1" applyFont="1" applyAlignment="1">
      <alignment horizontal="left" vertical="center"/>
    </xf>
    <xf numFmtId="43" fontId="0" fillId="0" borderId="0" xfId="0" applyNumberFormat="1" applyAlignment="1">
      <alignment vertical="center"/>
    </xf>
    <xf numFmtId="0" fontId="40" fillId="0" borderId="16" xfId="11" applyFont="1" applyBorder="1" applyAlignment="1">
      <alignment horizontal="left" vertical="center" indent="2"/>
    </xf>
    <xf numFmtId="0" fontId="40" fillId="0" borderId="16" xfId="11" applyFont="1" applyBorder="1" applyAlignment="1">
      <alignment horizontal="left" vertical="center" indent="4"/>
    </xf>
    <xf numFmtId="168" fontId="7" fillId="3" borderId="18" xfId="8" applyNumberFormat="1" applyFill="1" applyBorder="1" applyAlignment="1">
      <alignment horizontal="center" vertical="center"/>
    </xf>
    <xf numFmtId="0" fontId="40" fillId="0" borderId="22" xfId="11" applyFont="1" applyBorder="1" applyAlignment="1">
      <alignment horizontal="center" vertical="center"/>
    </xf>
    <xf numFmtId="43" fontId="40" fillId="0" borderId="22" xfId="6" applyFont="1" applyBorder="1" applyAlignment="1">
      <alignment horizontal="center" vertical="center"/>
    </xf>
    <xf numFmtId="43" fontId="40" fillId="0" borderId="22" xfId="6" applyFont="1" applyFill="1" applyBorder="1" applyAlignment="1">
      <alignment vertical="center" wrapText="1"/>
    </xf>
    <xf numFmtId="43" fontId="40" fillId="0" borderId="21" xfId="6" applyFont="1" applyFill="1" applyBorder="1" applyAlignment="1">
      <alignment vertical="center" wrapText="1"/>
    </xf>
    <xf numFmtId="0" fontId="44" fillId="0" borderId="0" xfId="0" applyFont="1" applyAlignment="1">
      <alignment horizontal="center" vertical="center"/>
    </xf>
    <xf numFmtId="0" fontId="44" fillId="2" borderId="0" xfId="0" applyFont="1" applyFill="1" applyAlignment="1">
      <alignment vertical="center"/>
    </xf>
    <xf numFmtId="10" fontId="44" fillId="0" borderId="0" xfId="2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4" fillId="0" borderId="0" xfId="0" applyFont="1"/>
    <xf numFmtId="0" fontId="43" fillId="0" borderId="20" xfId="11" applyFont="1" applyBorder="1" applyAlignment="1">
      <alignment horizontal="left" vertical="center" indent="2"/>
    </xf>
    <xf numFmtId="168" fontId="7" fillId="3" borderId="17" xfId="8" applyNumberFormat="1" applyFill="1" applyBorder="1" applyAlignment="1">
      <alignment vertical="center"/>
    </xf>
    <xf numFmtId="168" fontId="46" fillId="5" borderId="16" xfId="8" applyNumberFormat="1" applyFont="1" applyFill="1" applyBorder="1" applyAlignment="1">
      <alignment vertical="center"/>
    </xf>
    <xf numFmtId="0" fontId="19" fillId="2" borderId="20" xfId="0" applyFont="1" applyFill="1" applyBorder="1" applyAlignment="1">
      <alignment horizontal="left" vertical="center" wrapText="1" indent="1"/>
    </xf>
    <xf numFmtId="168" fontId="7" fillId="5" borderId="21" xfId="8" applyNumberFormat="1" applyFill="1" applyBorder="1" applyAlignment="1">
      <alignment vertical="center"/>
    </xf>
    <xf numFmtId="0" fontId="19" fillId="2" borderId="21" xfId="0" applyFont="1" applyFill="1" applyBorder="1" applyAlignment="1">
      <alignment horizontal="left" vertical="center" wrapText="1"/>
    </xf>
    <xf numFmtId="4" fontId="3" fillId="3" borderId="18" xfId="7" applyNumberFormat="1" applyFont="1" applyFill="1" applyBorder="1" applyAlignment="1">
      <alignment horizontal="left" vertical="center"/>
    </xf>
    <xf numFmtId="0" fontId="3" fillId="3" borderId="20" xfId="7" applyFont="1" applyFill="1" applyBorder="1" applyAlignment="1">
      <alignment vertical="center"/>
    </xf>
    <xf numFmtId="0" fontId="3" fillId="3" borderId="21" xfId="7" applyFont="1" applyFill="1" applyBorder="1" applyAlignment="1">
      <alignment vertical="center"/>
    </xf>
    <xf numFmtId="0" fontId="47" fillId="0" borderId="0" xfId="0" applyFont="1" applyAlignment="1">
      <alignment horizontal="center" vertical="center"/>
    </xf>
    <xf numFmtId="0" fontId="47" fillId="2" borderId="0" xfId="0" applyFont="1" applyFill="1" applyAlignment="1">
      <alignment vertical="center"/>
    </xf>
    <xf numFmtId="10" fontId="47" fillId="0" borderId="0" xfId="2" applyNumberFormat="1" applyFont="1" applyFill="1" applyBorder="1" applyAlignment="1">
      <alignment horizontal="center" vertical="center" wrapText="1"/>
    </xf>
    <xf numFmtId="0" fontId="42" fillId="0" borderId="0" xfId="0" applyFont="1" applyAlignment="1">
      <alignment vertical="center"/>
    </xf>
    <xf numFmtId="0" fontId="47" fillId="0" borderId="0" xfId="0" applyFont="1"/>
    <xf numFmtId="8" fontId="40" fillId="0" borderId="16" xfId="6" applyNumberFormat="1" applyFont="1" applyFill="1" applyBorder="1" applyAlignment="1">
      <alignment vertical="center" wrapText="1"/>
    </xf>
    <xf numFmtId="0" fontId="40" fillId="0" borderId="16" xfId="11" applyFont="1" applyBorder="1" applyAlignment="1">
      <alignment horizontal="left" vertical="center" wrapText="1" indent="4"/>
    </xf>
    <xf numFmtId="43" fontId="20" fillId="0" borderId="0" xfId="6" applyFont="1" applyFill="1" applyBorder="1" applyAlignment="1">
      <alignment horizontal="center" vertical="center" wrapText="1"/>
    </xf>
    <xf numFmtId="43" fontId="20" fillId="0" borderId="0" xfId="6" applyFont="1" applyFill="1" applyBorder="1" applyAlignment="1">
      <alignment horizontal="center" vertical="center"/>
    </xf>
    <xf numFmtId="43" fontId="20" fillId="0" borderId="0" xfId="2" applyNumberFormat="1" applyFont="1" applyFill="1" applyBorder="1" applyAlignment="1">
      <alignment horizontal="center" vertical="center" wrapText="1"/>
    </xf>
    <xf numFmtId="168" fontId="7" fillId="3" borderId="23" xfId="8" applyNumberFormat="1" applyFill="1" applyBorder="1" applyAlignment="1">
      <alignment vertical="center"/>
    </xf>
    <xf numFmtId="17" fontId="24" fillId="2" borderId="0" xfId="3" applyNumberFormat="1" applyFont="1" applyFill="1" applyAlignment="1">
      <alignment horizontal="right" vertical="center"/>
    </xf>
    <xf numFmtId="1" fontId="24" fillId="2" borderId="0" xfId="3" applyNumberFormat="1" applyFont="1" applyFill="1" applyAlignment="1">
      <alignment horizontal="right" vertical="center"/>
    </xf>
    <xf numFmtId="2" fontId="24" fillId="2" borderId="0" xfId="3" applyNumberFormat="1" applyFont="1" applyFill="1" applyAlignment="1">
      <alignment horizontal="left" vertical="center"/>
    </xf>
    <xf numFmtId="10" fontId="26" fillId="2" borderId="3" xfId="2" applyNumberFormat="1" applyFont="1" applyFill="1" applyBorder="1" applyAlignment="1">
      <alignment horizontal="center" vertical="center" wrapText="1"/>
    </xf>
    <xf numFmtId="0" fontId="18" fillId="2" borderId="21" xfId="0" applyFont="1" applyFill="1" applyBorder="1" applyAlignment="1">
      <alignment horizontal="left" vertical="center" wrapText="1"/>
    </xf>
    <xf numFmtId="0" fontId="18" fillId="2" borderId="20" xfId="0" applyFont="1" applyFill="1" applyBorder="1" applyAlignment="1">
      <alignment horizontal="right" vertical="center" wrapText="1" indent="1"/>
    </xf>
    <xf numFmtId="0" fontId="40" fillId="0" borderId="24" xfId="0" applyFont="1" applyBorder="1" applyAlignment="1">
      <alignment horizontal="left" vertical="center" indent="1"/>
    </xf>
    <xf numFmtId="0" fontId="40" fillId="0" borderId="24" xfId="11" applyFont="1" applyBorder="1" applyAlignment="1">
      <alignment horizontal="left" vertical="center" wrapText="1" indent="5"/>
    </xf>
    <xf numFmtId="0" fontId="40" fillId="0" borderId="24" xfId="11" applyFont="1" applyBorder="1" applyAlignment="1">
      <alignment horizontal="left" vertical="center" indent="7"/>
    </xf>
    <xf numFmtId="0" fontId="40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5" xfId="11" applyFont="1" applyBorder="1" applyAlignment="1">
      <alignment horizontal="left" vertical="center" indent="5"/>
    </xf>
    <xf numFmtId="0" fontId="40" fillId="0" borderId="16" xfId="11" applyFont="1" applyBorder="1" applyAlignment="1">
      <alignment horizontal="left" vertical="center" indent="5"/>
    </xf>
    <xf numFmtId="0" fontId="40" fillId="0" borderId="16" xfId="11" applyFont="1" applyBorder="1" applyAlignment="1">
      <alignment horizontal="left" vertical="center" wrapText="1" indent="5"/>
    </xf>
    <xf numFmtId="0" fontId="17" fillId="0" borderId="25" xfId="11" applyFont="1" applyBorder="1" applyAlignment="1">
      <alignment horizontal="left" vertical="center" wrapText="1" indent="5"/>
    </xf>
    <xf numFmtId="0" fontId="17" fillId="0" borderId="16" xfId="15" applyFont="1" applyBorder="1" applyAlignment="1">
      <alignment horizontal="center" vertical="center" wrapText="1"/>
    </xf>
    <xf numFmtId="0" fontId="56" fillId="11" borderId="27" xfId="0" applyFont="1" applyFill="1" applyBorder="1" applyAlignment="1">
      <alignment horizontal="right" vertical="top" wrapText="1"/>
    </xf>
    <xf numFmtId="4" fontId="56" fillId="11" borderId="27" xfId="0" applyNumberFormat="1" applyFont="1" applyFill="1" applyBorder="1" applyAlignment="1">
      <alignment horizontal="right" vertical="top" wrapText="1"/>
    </xf>
    <xf numFmtId="0" fontId="57" fillId="12" borderId="27" xfId="0" applyFont="1" applyFill="1" applyBorder="1" applyAlignment="1">
      <alignment horizontal="right" vertical="top" wrapText="1"/>
    </xf>
    <xf numFmtId="0" fontId="57" fillId="12" borderId="27" xfId="0" applyFont="1" applyFill="1" applyBorder="1" applyAlignment="1">
      <alignment horizontal="center" vertical="top" wrapText="1"/>
    </xf>
    <xf numFmtId="172" fontId="57" fillId="12" borderId="27" xfId="0" applyNumberFormat="1" applyFont="1" applyFill="1" applyBorder="1" applyAlignment="1">
      <alignment horizontal="right" vertical="top" wrapText="1"/>
    </xf>
    <xf numFmtId="4" fontId="57" fillId="12" borderId="27" xfId="0" applyNumberFormat="1" applyFont="1" applyFill="1" applyBorder="1" applyAlignment="1">
      <alignment horizontal="right" vertical="top" wrapText="1"/>
    </xf>
    <xf numFmtId="0" fontId="58" fillId="13" borderId="27" xfId="0" applyFont="1" applyFill="1" applyBorder="1" applyAlignment="1">
      <alignment horizontal="right" vertical="top" wrapText="1"/>
    </xf>
    <xf numFmtId="0" fontId="58" fillId="13" borderId="27" xfId="0" applyFont="1" applyFill="1" applyBorder="1" applyAlignment="1">
      <alignment horizontal="center" vertical="top" wrapText="1"/>
    </xf>
    <xf numFmtId="172" fontId="58" fillId="13" borderId="27" xfId="0" applyNumberFormat="1" applyFont="1" applyFill="1" applyBorder="1" applyAlignment="1">
      <alignment horizontal="right" vertical="top" wrapText="1"/>
    </xf>
    <xf numFmtId="4" fontId="58" fillId="13" borderId="27" xfId="0" applyNumberFormat="1" applyFont="1" applyFill="1" applyBorder="1" applyAlignment="1">
      <alignment horizontal="right" vertical="top" wrapText="1"/>
    </xf>
    <xf numFmtId="0" fontId="58" fillId="14" borderId="27" xfId="0" applyFont="1" applyFill="1" applyBorder="1" applyAlignment="1">
      <alignment horizontal="right" vertical="top" wrapText="1"/>
    </xf>
    <xf numFmtId="0" fontId="58" fillId="14" borderId="27" xfId="0" applyFont="1" applyFill="1" applyBorder="1" applyAlignment="1">
      <alignment horizontal="center" vertical="top" wrapText="1"/>
    </xf>
    <xf numFmtId="172" fontId="58" fillId="14" borderId="27" xfId="0" applyNumberFormat="1" applyFont="1" applyFill="1" applyBorder="1" applyAlignment="1">
      <alignment horizontal="right" vertical="top" wrapText="1"/>
    </xf>
    <xf numFmtId="4" fontId="58" fillId="14" borderId="27" xfId="0" applyNumberFormat="1" applyFont="1" applyFill="1" applyBorder="1" applyAlignment="1">
      <alignment horizontal="right" vertical="top" wrapText="1"/>
    </xf>
    <xf numFmtId="4" fontId="58" fillId="10" borderId="0" xfId="0" applyNumberFormat="1" applyFont="1" applyFill="1" applyBorder="1" applyAlignment="1">
      <alignment horizontal="right" vertical="top" wrapText="1"/>
    </xf>
    <xf numFmtId="172" fontId="55" fillId="10" borderId="0" xfId="0" applyNumberFormat="1" applyFont="1" applyFill="1" applyBorder="1" applyAlignment="1">
      <alignment horizontal="right" vertical="top" wrapText="1"/>
    </xf>
    <xf numFmtId="0" fontId="57" fillId="12" borderId="28" xfId="0" applyFont="1" applyFill="1" applyBorder="1" applyAlignment="1">
      <alignment horizontal="left" vertical="top" wrapText="1"/>
    </xf>
    <xf numFmtId="170" fontId="55" fillId="10" borderId="0" xfId="0" applyNumberFormat="1" applyFont="1" applyFill="1" applyBorder="1" applyAlignment="1">
      <alignment horizontal="right" vertical="top" wrapText="1"/>
    </xf>
    <xf numFmtId="0" fontId="17" fillId="0" borderId="29" xfId="11" applyFont="1" applyBorder="1" applyAlignment="1">
      <alignment horizontal="left" vertical="center" wrapText="1" indent="5"/>
    </xf>
    <xf numFmtId="0" fontId="40" fillId="0" borderId="29" xfId="0" applyFont="1" applyBorder="1" applyAlignment="1">
      <alignment horizontal="left" vertical="center" indent="1"/>
    </xf>
    <xf numFmtId="0" fontId="40" fillId="0" borderId="29" xfId="15" applyFont="1" applyBorder="1" applyAlignment="1">
      <alignment horizontal="center" vertical="center" wrapText="1"/>
    </xf>
    <xf numFmtId="0" fontId="17" fillId="0" borderId="29" xfId="11" applyFont="1" applyBorder="1" applyAlignment="1">
      <alignment horizontal="left" vertical="center" wrapText="1" indent="6"/>
    </xf>
    <xf numFmtId="0" fontId="17" fillId="0" borderId="29" xfId="0" applyFont="1" applyBorder="1" applyAlignment="1">
      <alignment horizontal="center" vertical="center" wrapText="1"/>
    </xf>
    <xf numFmtId="43" fontId="40" fillId="0" borderId="29" xfId="6" applyFont="1" applyFill="1" applyBorder="1" applyAlignment="1">
      <alignment vertical="center" wrapText="1"/>
    </xf>
    <xf numFmtId="10" fontId="40" fillId="0" borderId="29" xfId="2" applyNumberFormat="1" applyFont="1" applyFill="1" applyBorder="1" applyAlignment="1">
      <alignment vertical="center" wrapText="1"/>
    </xf>
    <xf numFmtId="0" fontId="44" fillId="2" borderId="0" xfId="0" applyFont="1" applyFill="1" applyAlignment="1">
      <alignment horizontal="center" vertical="center"/>
    </xf>
    <xf numFmtId="0" fontId="40" fillId="2" borderId="24" xfId="0" applyFont="1" applyFill="1" applyBorder="1" applyAlignment="1">
      <alignment horizontal="left" vertical="center" indent="1"/>
    </xf>
    <xf numFmtId="0" fontId="40" fillId="2" borderId="16" xfId="15" applyFont="1" applyFill="1" applyBorder="1" applyAlignment="1">
      <alignment horizontal="center" vertical="center" wrapText="1"/>
    </xf>
    <xf numFmtId="0" fontId="40" fillId="2" borderId="16" xfId="0" applyFont="1" applyFill="1" applyBorder="1" applyAlignment="1">
      <alignment horizontal="center" vertical="center"/>
    </xf>
    <xf numFmtId="0" fontId="40" fillId="2" borderId="16" xfId="11" applyFont="1" applyFill="1" applyBorder="1" applyAlignment="1">
      <alignment horizontal="left" vertical="center" indent="5"/>
    </xf>
    <xf numFmtId="43" fontId="40" fillId="2" borderId="16" xfId="6" applyFont="1" applyFill="1" applyBorder="1" applyAlignment="1">
      <alignment horizontal="center" vertical="center"/>
    </xf>
    <xf numFmtId="43" fontId="40" fillId="2" borderId="16" xfId="6" applyFont="1" applyFill="1" applyBorder="1" applyAlignment="1">
      <alignment vertical="center" wrapText="1"/>
    </xf>
    <xf numFmtId="10" fontId="40" fillId="2" borderId="16" xfId="2" applyNumberFormat="1" applyFont="1" applyFill="1" applyBorder="1" applyAlignment="1">
      <alignment vertical="center" wrapText="1"/>
    </xf>
    <xf numFmtId="10" fontId="44" fillId="2" borderId="0" xfId="2" applyNumberFormat="1" applyFont="1" applyFill="1" applyBorder="1" applyAlignment="1">
      <alignment horizontal="center" vertical="center" wrapText="1"/>
    </xf>
    <xf numFmtId="0" fontId="45" fillId="2" borderId="0" xfId="0" applyFont="1" applyFill="1" applyAlignment="1">
      <alignment vertical="center"/>
    </xf>
    <xf numFmtId="0" fontId="44" fillId="2" borderId="0" xfId="0" applyFont="1" applyFill="1"/>
    <xf numFmtId="0" fontId="17" fillId="2" borderId="16" xfId="15" applyFont="1" applyFill="1" applyBorder="1" applyAlignment="1">
      <alignment horizontal="center" vertical="center" wrapText="1"/>
    </xf>
    <xf numFmtId="0" fontId="40" fillId="2" borderId="16" xfId="11" applyFont="1" applyFill="1" applyBorder="1" applyAlignment="1">
      <alignment horizontal="left" vertical="center" wrapText="1" indent="5"/>
    </xf>
    <xf numFmtId="43" fontId="40" fillId="0" borderId="16" xfId="15" applyNumberFormat="1" applyFont="1" applyBorder="1" applyAlignment="1">
      <alignment horizontal="center" vertical="center" wrapText="1"/>
    </xf>
    <xf numFmtId="0" fontId="55" fillId="10" borderId="0" xfId="0" applyFont="1" applyFill="1" applyBorder="1" applyAlignment="1">
      <alignment horizontal="right" vertical="top" wrapText="1"/>
    </xf>
    <xf numFmtId="0" fontId="55" fillId="10" borderId="0" xfId="0" applyFont="1" applyFill="1" applyBorder="1" applyAlignment="1">
      <alignment horizontal="left" vertical="top" wrapText="1"/>
    </xf>
    <xf numFmtId="4" fontId="55" fillId="10" borderId="0" xfId="0" applyNumberFormat="1" applyFont="1" applyFill="1" applyBorder="1" applyAlignment="1">
      <alignment horizontal="right" vertical="top" wrapText="1"/>
    </xf>
    <xf numFmtId="0" fontId="58" fillId="10" borderId="0" xfId="0" applyFont="1" applyFill="1" applyBorder="1" applyAlignment="1">
      <alignment horizontal="center" vertical="top" wrapText="1"/>
    </xf>
    <xf numFmtId="0" fontId="54" fillId="0" borderId="0" xfId="0" applyFont="1" applyFill="1" applyBorder="1"/>
    <xf numFmtId="0" fontId="58" fillId="10" borderId="0" xfId="0" applyFont="1" applyFill="1" applyBorder="1" applyAlignment="1">
      <alignment horizontal="right" vertical="top" wrapText="1"/>
    </xf>
    <xf numFmtId="0" fontId="53" fillId="10" borderId="27" xfId="0" applyFont="1" applyFill="1" applyBorder="1" applyAlignment="1">
      <alignment horizontal="left" vertical="top" wrapText="1"/>
    </xf>
    <xf numFmtId="0" fontId="57" fillId="12" borderId="27" xfId="0" applyFont="1" applyFill="1" applyBorder="1" applyAlignment="1">
      <alignment horizontal="left" vertical="top" wrapText="1"/>
    </xf>
    <xf numFmtId="0" fontId="58" fillId="13" borderId="27" xfId="0" applyFont="1" applyFill="1" applyBorder="1" applyAlignment="1">
      <alignment horizontal="left" vertical="top" wrapText="1"/>
    </xf>
    <xf numFmtId="0" fontId="58" fillId="14" borderId="27" xfId="0" applyFont="1" applyFill="1" applyBorder="1" applyAlignment="1">
      <alignment horizontal="left" vertical="top" wrapText="1"/>
    </xf>
    <xf numFmtId="0" fontId="53" fillId="10" borderId="27" xfId="0" applyFont="1" applyFill="1" applyBorder="1" applyAlignment="1">
      <alignment horizontal="center" vertical="top" wrapText="1"/>
    </xf>
    <xf numFmtId="0" fontId="53" fillId="10" borderId="27" xfId="0" applyFont="1" applyFill="1" applyBorder="1" applyAlignment="1">
      <alignment horizontal="right" vertical="top" wrapText="1"/>
    </xf>
    <xf numFmtId="170" fontId="58" fillId="13" borderId="27" xfId="0" applyNumberFormat="1" applyFont="1" applyFill="1" applyBorder="1" applyAlignment="1">
      <alignment horizontal="right" vertical="top" wrapText="1"/>
    </xf>
    <xf numFmtId="170" fontId="58" fillId="14" borderId="27" xfId="0" applyNumberFormat="1" applyFont="1" applyFill="1" applyBorder="1" applyAlignment="1">
      <alignment horizontal="right" vertical="top" wrapText="1"/>
    </xf>
    <xf numFmtId="0" fontId="56" fillId="11" borderId="27" xfId="0" applyFont="1" applyFill="1" applyBorder="1" applyAlignment="1">
      <alignment horizontal="left" vertical="top" wrapText="1"/>
    </xf>
    <xf numFmtId="0" fontId="53" fillId="10" borderId="0" xfId="0" applyFont="1" applyFill="1" applyBorder="1" applyAlignment="1">
      <alignment horizontal="left" vertical="top" wrapText="1"/>
    </xf>
    <xf numFmtId="0" fontId="58" fillId="13" borderId="27" xfId="0" applyFont="1" applyFill="1" applyBorder="1" applyAlignment="1">
      <alignment horizontal="left" vertical="top" wrapText="1"/>
    </xf>
    <xf numFmtId="0" fontId="58" fillId="14" borderId="27" xfId="0" applyFont="1" applyFill="1" applyBorder="1" applyAlignment="1">
      <alignment horizontal="left" vertical="top" wrapText="1"/>
    </xf>
    <xf numFmtId="0" fontId="54" fillId="0" borderId="0" xfId="0" applyFont="1" applyFill="1" applyBorder="1"/>
    <xf numFmtId="0" fontId="53" fillId="10" borderId="27" xfId="0" applyFont="1" applyFill="1" applyBorder="1" applyAlignment="1">
      <alignment horizontal="left" vertical="top" wrapText="1"/>
    </xf>
    <xf numFmtId="0" fontId="57" fillId="12" borderId="27" xfId="0" applyFont="1" applyFill="1" applyBorder="1" applyAlignment="1">
      <alignment horizontal="left" vertical="top" wrapText="1"/>
    </xf>
    <xf numFmtId="0" fontId="58" fillId="10" borderId="0" xfId="0" applyFont="1" applyFill="1" applyBorder="1" applyAlignment="1">
      <alignment horizontal="right" vertical="top" wrapText="1"/>
    </xf>
    <xf numFmtId="0" fontId="53" fillId="10" borderId="27" xfId="0" applyFont="1" applyFill="1" applyBorder="1" applyAlignment="1">
      <alignment horizontal="right" vertical="top" wrapText="1"/>
    </xf>
    <xf numFmtId="0" fontId="53" fillId="10" borderId="27" xfId="0" applyFont="1" applyFill="1" applyBorder="1" applyAlignment="1">
      <alignment horizontal="center" vertical="top" wrapText="1"/>
    </xf>
    <xf numFmtId="0" fontId="57" fillId="15" borderId="27" xfId="0" applyFont="1" applyFill="1" applyBorder="1" applyAlignment="1">
      <alignment horizontal="left" vertical="top" wrapText="1"/>
    </xf>
    <xf numFmtId="0" fontId="57" fillId="15" borderId="27" xfId="0" applyFont="1" applyFill="1" applyBorder="1" applyAlignment="1">
      <alignment horizontal="right" vertical="top" wrapText="1"/>
    </xf>
    <xf numFmtId="0" fontId="57" fillId="15" borderId="27" xfId="0" applyFont="1" applyFill="1" applyBorder="1" applyAlignment="1">
      <alignment horizontal="center" vertical="top" wrapText="1"/>
    </xf>
    <xf numFmtId="172" fontId="57" fillId="15" borderId="27" xfId="0" applyNumberFormat="1" applyFont="1" applyFill="1" applyBorder="1" applyAlignment="1">
      <alignment horizontal="right" vertical="top" wrapText="1"/>
    </xf>
    <xf numFmtId="4" fontId="57" fillId="15" borderId="27" xfId="0" applyNumberFormat="1" applyFont="1" applyFill="1" applyBorder="1" applyAlignment="1">
      <alignment horizontal="right" vertical="top" wrapText="1"/>
    </xf>
    <xf numFmtId="0" fontId="40" fillId="2" borderId="16" xfId="11" applyFont="1" applyFill="1" applyBorder="1" applyAlignment="1">
      <alignment horizontal="left" vertical="center" wrapText="1" indent="4"/>
    </xf>
    <xf numFmtId="43" fontId="40" fillId="2" borderId="22" xfId="6" applyFont="1" applyFill="1" applyBorder="1" applyAlignment="1">
      <alignment vertical="center" wrapText="1"/>
    </xf>
    <xf numFmtId="43" fontId="0" fillId="0" borderId="0" xfId="0" applyNumberFormat="1"/>
    <xf numFmtId="0" fontId="59" fillId="16" borderId="0" xfId="0" applyFont="1" applyFill="1" applyBorder="1" applyAlignment="1">
      <alignment vertical="center"/>
    </xf>
    <xf numFmtId="0" fontId="60" fillId="17" borderId="33" xfId="0" applyFont="1" applyFill="1" applyBorder="1" applyAlignment="1">
      <alignment horizontal="center" vertical="center" wrapText="1"/>
    </xf>
    <xf numFmtId="0" fontId="49" fillId="16" borderId="39" xfId="0" applyFont="1" applyFill="1" applyBorder="1" applyAlignment="1">
      <alignment horizontal="center" vertical="center" wrapText="1"/>
    </xf>
    <xf numFmtId="164" fontId="49" fillId="16" borderId="39" xfId="0" applyNumberFormat="1" applyFont="1" applyFill="1" applyBorder="1" applyAlignment="1">
      <alignment horizontal="right" vertical="center" wrapText="1"/>
    </xf>
    <xf numFmtId="165" fontId="48" fillId="16" borderId="39" xfId="0" applyNumberFormat="1" applyFont="1" applyFill="1" applyBorder="1" applyAlignment="1">
      <alignment horizontal="center" vertical="center"/>
    </xf>
    <xf numFmtId="0" fontId="48" fillId="16" borderId="39" xfId="0" applyFont="1" applyFill="1" applyBorder="1" applyAlignment="1">
      <alignment horizontal="right" vertical="center"/>
    </xf>
    <xf numFmtId="43" fontId="48" fillId="16" borderId="39" xfId="0" applyNumberFormat="1" applyFont="1" applyFill="1" applyBorder="1" applyAlignment="1">
      <alignment horizontal="left" vertical="center" wrapText="1"/>
    </xf>
    <xf numFmtId="0" fontId="61" fillId="16" borderId="39" xfId="0" applyFont="1" applyFill="1" applyBorder="1" applyAlignment="1">
      <alignment horizontal="center" vertical="center"/>
    </xf>
    <xf numFmtId="0" fontId="61" fillId="16" borderId="40" xfId="0" applyFont="1" applyFill="1" applyBorder="1" applyAlignment="1">
      <alignment vertical="center" wrapText="1"/>
    </xf>
    <xf numFmtId="0" fontId="48" fillId="16" borderId="0" xfId="0" applyFont="1" applyFill="1" applyBorder="1" applyAlignment="1">
      <alignment horizontal="right" vertical="center" wrapText="1"/>
    </xf>
    <xf numFmtId="164" fontId="62" fillId="16" borderId="0" xfId="0" applyNumberFormat="1" applyFont="1" applyFill="1" applyBorder="1" applyAlignment="1">
      <alignment horizontal="right" vertical="center" wrapText="1"/>
    </xf>
    <xf numFmtId="43" fontId="25" fillId="16" borderId="0" xfId="2" applyNumberFormat="1" applyFont="1" applyFill="1" applyBorder="1" applyAlignment="1">
      <alignment vertical="center" wrapText="1"/>
    </xf>
    <xf numFmtId="9" fontId="25" fillId="16" borderId="0" xfId="2" applyFont="1" applyFill="1" applyBorder="1" applyAlignment="1">
      <alignment vertical="center" wrapText="1"/>
    </xf>
    <xf numFmtId="9" fontId="25" fillId="16" borderId="0" xfId="2" applyFont="1" applyFill="1" applyBorder="1" applyAlignment="1">
      <alignment horizontal="center" vertical="center" wrapText="1"/>
    </xf>
    <xf numFmtId="9" fontId="48" fillId="16" borderId="39" xfId="2" applyFont="1" applyFill="1" applyBorder="1" applyAlignment="1">
      <alignment horizontal="right" vertical="center"/>
    </xf>
    <xf numFmtId="9" fontId="48" fillId="16" borderId="39" xfId="2" applyFont="1" applyFill="1" applyBorder="1" applyAlignment="1">
      <alignment horizontal="left" vertical="center" wrapText="1"/>
    </xf>
    <xf numFmtId="0" fontId="61" fillId="0" borderId="0" xfId="0" applyFont="1" applyFill="1" applyBorder="1" applyAlignment="1">
      <alignment horizontal="center" vertical="center"/>
    </xf>
    <xf numFmtId="165" fontId="61" fillId="0" borderId="0" xfId="0" applyNumberFormat="1" applyFont="1" applyFill="1" applyBorder="1" applyAlignment="1">
      <alignment horizontal="center" vertical="center"/>
    </xf>
    <xf numFmtId="9" fontId="61" fillId="0" borderId="0" xfId="2" applyFont="1" applyFill="1" applyBorder="1" applyAlignment="1">
      <alignment horizontal="right" vertical="center"/>
    </xf>
    <xf numFmtId="9" fontId="61" fillId="0" borderId="0" xfId="2" applyFont="1" applyFill="1" applyBorder="1" applyAlignment="1">
      <alignment horizontal="left" vertical="center" wrapText="1"/>
    </xf>
    <xf numFmtId="0" fontId="63" fillId="0" borderId="0" xfId="0" applyFont="1" applyFill="1" applyBorder="1" applyAlignment="1">
      <alignment horizontal="center" vertical="center" wrapText="1"/>
    </xf>
    <xf numFmtId="164" fontId="61" fillId="0" borderId="0" xfId="0" applyNumberFormat="1" applyFont="1" applyFill="1" applyBorder="1" applyAlignment="1">
      <alignment horizontal="right" vertical="center" wrapText="1"/>
    </xf>
    <xf numFmtId="164" fontId="61" fillId="0" borderId="0" xfId="0" applyNumberFormat="1" applyFont="1" applyFill="1" applyBorder="1" applyAlignment="1">
      <alignment vertical="center" wrapText="1"/>
    </xf>
    <xf numFmtId="164" fontId="61" fillId="0" borderId="0" xfId="0" applyNumberFormat="1" applyFont="1" applyFill="1" applyBorder="1" applyAlignment="1">
      <alignment horizontal="left" vertical="center" wrapText="1"/>
    </xf>
    <xf numFmtId="10" fontId="64" fillId="0" borderId="0" xfId="2" applyNumberFormat="1" applyFont="1" applyFill="1" applyBorder="1" applyAlignment="1">
      <alignment horizontal="center" vertical="center" wrapText="1"/>
    </xf>
    <xf numFmtId="10" fontId="64" fillId="0" borderId="0" xfId="2" applyNumberFormat="1" applyFont="1" applyFill="1" applyBorder="1" applyAlignment="1">
      <alignment horizontal="right" vertical="center" wrapText="1"/>
    </xf>
    <xf numFmtId="0" fontId="65" fillId="0" borderId="0" xfId="0" applyFont="1" applyFill="1" applyBorder="1" applyAlignment="1">
      <alignment vertical="center"/>
    </xf>
    <xf numFmtId="0" fontId="59" fillId="0" borderId="0" xfId="0" applyFont="1" applyFill="1" applyBorder="1" applyAlignment="1">
      <alignment vertical="center"/>
    </xf>
    <xf numFmtId="0" fontId="66" fillId="0" borderId="0" xfId="0" applyFont="1" applyFill="1" applyBorder="1" applyAlignment="1">
      <alignment vertical="center"/>
    </xf>
    <xf numFmtId="0" fontId="59" fillId="0" borderId="0" xfId="0" applyFont="1" applyFill="1" applyBorder="1" applyAlignment="1">
      <alignment horizontal="right" vertical="center"/>
    </xf>
    <xf numFmtId="0" fontId="59" fillId="0" borderId="0" xfId="0" applyFont="1" applyFill="1" applyBorder="1" applyAlignment="1">
      <alignment horizontal="left" vertical="center"/>
    </xf>
    <xf numFmtId="0" fontId="60" fillId="0" borderId="0" xfId="0" applyFont="1" applyFill="1" applyBorder="1" applyAlignment="1">
      <alignment horizontal="center" vertical="center" wrapText="1"/>
    </xf>
    <xf numFmtId="10" fontId="60" fillId="0" borderId="0" xfId="2" applyNumberFormat="1" applyFont="1" applyFill="1" applyBorder="1" applyAlignment="1">
      <alignment horizontal="center" vertical="center" wrapText="1"/>
    </xf>
    <xf numFmtId="4" fontId="58" fillId="20" borderId="27" xfId="0" applyNumberFormat="1" applyFont="1" applyFill="1" applyBorder="1" applyAlignment="1">
      <alignment horizontal="right" vertical="top" wrapText="1"/>
    </xf>
    <xf numFmtId="4" fontId="58" fillId="21" borderId="27" xfId="0" applyNumberFormat="1" applyFont="1" applyFill="1" applyBorder="1" applyAlignment="1">
      <alignment horizontal="right" vertical="top" wrapText="1"/>
    </xf>
    <xf numFmtId="4" fontId="57" fillId="22" borderId="27" xfId="0" applyNumberFormat="1" applyFont="1" applyFill="1" applyBorder="1" applyAlignment="1">
      <alignment horizontal="right" vertical="top" wrapText="1"/>
    </xf>
    <xf numFmtId="0" fontId="58" fillId="19" borderId="0" xfId="0" applyFont="1" applyFill="1" applyAlignment="1">
      <alignment horizontal="right" vertical="top" wrapText="1"/>
    </xf>
    <xf numFmtId="4" fontId="58" fillId="19" borderId="0" xfId="0" applyNumberFormat="1" applyFont="1" applyFill="1" applyAlignment="1">
      <alignment horizontal="right" vertical="top" wrapText="1"/>
    </xf>
    <xf numFmtId="0" fontId="58" fillId="19" borderId="0" xfId="0" applyFont="1" applyFill="1" applyAlignment="1">
      <alignment horizontal="right" vertical="top" wrapText="1"/>
    </xf>
    <xf numFmtId="173" fontId="58" fillId="14" borderId="27" xfId="0" applyNumberFormat="1" applyFont="1" applyFill="1" applyBorder="1" applyAlignment="1">
      <alignment horizontal="right" vertical="top" wrapText="1"/>
    </xf>
    <xf numFmtId="170" fontId="58" fillId="21" borderId="27" xfId="0" applyNumberFormat="1" applyFont="1" applyFill="1" applyBorder="1" applyAlignment="1">
      <alignment horizontal="right" vertical="top" wrapText="1"/>
    </xf>
    <xf numFmtId="0" fontId="55" fillId="19" borderId="0" xfId="0" applyFont="1" applyFill="1" applyAlignment="1">
      <alignment horizontal="right" vertical="top" wrapText="1"/>
    </xf>
    <xf numFmtId="170" fontId="58" fillId="20" borderId="27" xfId="0" applyNumberFormat="1" applyFont="1" applyFill="1" applyBorder="1" applyAlignment="1">
      <alignment horizontal="right" vertical="top" wrapText="1"/>
    </xf>
    <xf numFmtId="172" fontId="58" fillId="21" borderId="27" xfId="0" applyNumberFormat="1" applyFont="1" applyFill="1" applyBorder="1" applyAlignment="1">
      <alignment horizontal="right" vertical="top" wrapText="1"/>
    </xf>
    <xf numFmtId="172" fontId="57" fillId="22" borderId="27" xfId="0" applyNumberFormat="1" applyFont="1" applyFill="1" applyBorder="1" applyAlignment="1">
      <alignment horizontal="right" vertical="top" wrapText="1"/>
    </xf>
    <xf numFmtId="172" fontId="58" fillId="20" borderId="27" xfId="0" applyNumberFormat="1" applyFont="1" applyFill="1" applyBorder="1" applyAlignment="1">
      <alignment horizontal="right" vertical="top" wrapText="1"/>
    </xf>
    <xf numFmtId="4" fontId="58" fillId="21" borderId="27" xfId="0" quotePrefix="1" applyNumberFormat="1" applyFont="1" applyFill="1" applyBorder="1" applyAlignment="1">
      <alignment horizontal="right" vertical="top" wrapText="1"/>
    </xf>
    <xf numFmtId="0" fontId="58" fillId="14" borderId="27" xfId="0" applyFont="1" applyFill="1" applyBorder="1" applyAlignment="1">
      <alignment horizontal="center" vertical="center" wrapText="1"/>
    </xf>
    <xf numFmtId="0" fontId="58" fillId="14" borderId="0" xfId="0" applyFont="1" applyFill="1" applyBorder="1" applyAlignment="1">
      <alignment horizontal="left" vertical="top" wrapText="1"/>
    </xf>
    <xf numFmtId="0" fontId="58" fillId="14" borderId="0" xfId="0" applyFont="1" applyFill="1" applyBorder="1" applyAlignment="1">
      <alignment horizontal="right" vertical="top" wrapText="1"/>
    </xf>
    <xf numFmtId="0" fontId="58" fillId="14" borderId="0" xfId="0" applyFont="1" applyFill="1" applyBorder="1" applyAlignment="1">
      <alignment horizontal="center" vertical="top" wrapText="1"/>
    </xf>
    <xf numFmtId="172" fontId="58" fillId="14" borderId="0" xfId="0" applyNumberFormat="1" applyFont="1" applyFill="1" applyBorder="1" applyAlignment="1">
      <alignment horizontal="right" vertical="top" wrapText="1"/>
    </xf>
    <xf numFmtId="4" fontId="58" fillId="21" borderId="0" xfId="0" applyNumberFormat="1" applyFont="1" applyFill="1" applyBorder="1" applyAlignment="1">
      <alignment horizontal="right" vertical="top" wrapText="1"/>
    </xf>
    <xf numFmtId="0" fontId="57" fillId="12" borderId="0" xfId="0" applyFont="1" applyFill="1" applyBorder="1" applyAlignment="1">
      <alignment horizontal="left" vertical="top" wrapText="1"/>
    </xf>
    <xf numFmtId="0" fontId="58" fillId="13" borderId="27" xfId="0" applyFont="1" applyFill="1" applyBorder="1" applyAlignment="1">
      <alignment horizontal="left" vertical="top" wrapText="1"/>
    </xf>
    <xf numFmtId="0" fontId="58" fillId="14" borderId="27" xfId="0" applyFont="1" applyFill="1" applyBorder="1" applyAlignment="1">
      <alignment horizontal="left" vertical="top" wrapText="1"/>
    </xf>
    <xf numFmtId="0" fontId="54" fillId="0" borderId="0" xfId="0" applyFont="1" applyFill="1" applyBorder="1"/>
    <xf numFmtId="0" fontId="9" fillId="2" borderId="0" xfId="4" applyFont="1" applyFill="1" applyAlignment="1">
      <alignment horizontal="left" vertical="center"/>
    </xf>
    <xf numFmtId="0" fontId="9" fillId="2" borderId="0" xfId="3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23" fillId="2" borderId="0" xfId="5" applyFont="1" applyFill="1" applyAlignment="1">
      <alignment horizontal="left" vertical="center" wrapText="1"/>
    </xf>
    <xf numFmtId="0" fontId="36" fillId="2" borderId="0" xfId="5" applyFont="1" applyFill="1" applyAlignment="1">
      <alignment horizontal="center" vertical="center" wrapText="1"/>
    </xf>
    <xf numFmtId="0" fontId="34" fillId="5" borderId="9" xfId="7" applyFont="1" applyFill="1" applyBorder="1" applyAlignment="1">
      <alignment horizontal="center" vertical="center"/>
    </xf>
    <xf numFmtId="0" fontId="34" fillId="5" borderId="0" xfId="7" applyFont="1" applyFill="1" applyAlignment="1">
      <alignment horizontal="center" vertical="center"/>
    </xf>
    <xf numFmtId="0" fontId="34" fillId="5" borderId="10" xfId="7" applyFont="1" applyFill="1" applyBorder="1" applyAlignment="1">
      <alignment horizontal="center" vertical="center"/>
    </xf>
    <xf numFmtId="44" fontId="34" fillId="5" borderId="9" xfId="7" applyNumberFormat="1" applyFont="1" applyFill="1" applyBorder="1" applyAlignment="1">
      <alignment horizontal="left" vertical="center" wrapText="1"/>
    </xf>
    <xf numFmtId="0" fontId="34" fillId="5" borderId="0" xfId="7" applyFont="1" applyFill="1" applyAlignment="1">
      <alignment horizontal="left" vertical="center" wrapText="1"/>
    </xf>
    <xf numFmtId="0" fontId="34" fillId="5" borderId="10" xfId="7" applyFont="1" applyFill="1" applyBorder="1" applyAlignment="1">
      <alignment horizontal="left" vertical="center" wrapText="1"/>
    </xf>
    <xf numFmtId="0" fontId="20" fillId="4" borderId="7" xfId="0" applyFont="1" applyFill="1" applyBorder="1" applyAlignment="1">
      <alignment horizontal="left" vertical="center" wrapText="1"/>
    </xf>
    <xf numFmtId="0" fontId="20" fillId="4" borderId="5" xfId="0" applyFont="1" applyFill="1" applyBorder="1" applyAlignment="1">
      <alignment horizontal="left" vertical="center" wrapText="1"/>
    </xf>
    <xf numFmtId="0" fontId="20" fillId="4" borderId="0" xfId="0" applyFont="1" applyFill="1" applyAlignment="1">
      <alignment horizontal="left" vertical="center" wrapText="1"/>
    </xf>
    <xf numFmtId="0" fontId="31" fillId="2" borderId="0" xfId="0" applyFont="1" applyFill="1" applyAlignment="1">
      <alignment horizontal="left" vertical="center" wrapText="1"/>
    </xf>
    <xf numFmtId="0" fontId="20" fillId="4" borderId="11" xfId="0" applyFont="1" applyFill="1" applyBorder="1" applyAlignment="1">
      <alignment horizontal="left" vertical="center" wrapText="1"/>
    </xf>
    <xf numFmtId="0" fontId="20" fillId="4" borderId="3" xfId="0" applyFont="1" applyFill="1" applyBorder="1" applyAlignment="1">
      <alignment horizontal="left" vertical="center" wrapText="1"/>
    </xf>
    <xf numFmtId="0" fontId="20" fillId="4" borderId="12" xfId="0" applyFont="1" applyFill="1" applyBorder="1" applyAlignment="1">
      <alignment horizontal="left" vertical="center" wrapText="1"/>
    </xf>
    <xf numFmtId="164" fontId="14" fillId="2" borderId="6" xfId="0" applyNumberFormat="1" applyFont="1" applyFill="1" applyBorder="1" applyAlignment="1">
      <alignment horizontal="left" vertical="top" wrapText="1"/>
    </xf>
    <xf numFmtId="0" fontId="21" fillId="4" borderId="11" xfId="0" applyFont="1" applyFill="1" applyBorder="1" applyAlignment="1">
      <alignment horizontal="left" vertical="center" wrapText="1"/>
    </xf>
    <xf numFmtId="0" fontId="21" fillId="4" borderId="3" xfId="0" applyFont="1" applyFill="1" applyBorder="1" applyAlignment="1">
      <alignment horizontal="left" vertical="center" wrapText="1"/>
    </xf>
    <xf numFmtId="0" fontId="21" fillId="4" borderId="12" xfId="0" applyFont="1" applyFill="1" applyBorder="1" applyAlignment="1">
      <alignment horizontal="left" vertical="center" wrapText="1"/>
    </xf>
    <xf numFmtId="0" fontId="26" fillId="2" borderId="4" xfId="0" applyFont="1" applyFill="1" applyBorder="1" applyAlignment="1">
      <alignment horizontal="left" vertical="center" wrapText="1"/>
    </xf>
    <xf numFmtId="0" fontId="28" fillId="2" borderId="0" xfId="0" applyFont="1" applyFill="1" applyAlignment="1">
      <alignment horizontal="right" vertical="center" wrapText="1"/>
    </xf>
    <xf numFmtId="0" fontId="28" fillId="2" borderId="4" xfId="0" applyFont="1" applyFill="1" applyBorder="1" applyAlignment="1">
      <alignment horizontal="left" vertical="center" wrapText="1"/>
    </xf>
    <xf numFmtId="10" fontId="28" fillId="2" borderId="6" xfId="2" applyNumberFormat="1" applyFont="1" applyFill="1" applyBorder="1" applyAlignment="1">
      <alignment horizontal="center" vertical="center" wrapText="1"/>
    </xf>
    <xf numFmtId="10" fontId="28" fillId="2" borderId="3" xfId="2" applyNumberFormat="1" applyFont="1" applyFill="1" applyBorder="1" applyAlignment="1">
      <alignment horizontal="center" vertical="center" wrapText="1"/>
    </xf>
    <xf numFmtId="0" fontId="5" fillId="2" borderId="0" xfId="4" applyFont="1" applyFill="1" applyAlignment="1">
      <alignment horizontal="center" vertical="center"/>
    </xf>
    <xf numFmtId="0" fontId="5" fillId="2" borderId="0" xfId="4" applyFont="1" applyFill="1" applyAlignment="1">
      <alignment horizontal="left" vertical="center"/>
    </xf>
    <xf numFmtId="0" fontId="22" fillId="2" borderId="0" xfId="3" applyFont="1" applyFill="1" applyAlignment="1">
      <alignment horizontal="center" vertical="center"/>
    </xf>
    <xf numFmtId="0" fontId="9" fillId="2" borderId="0" xfId="5" applyFont="1" applyFill="1" applyAlignment="1">
      <alignment horizontal="left" vertical="center" wrapText="1"/>
    </xf>
    <xf numFmtId="0" fontId="5" fillId="2" borderId="0" xfId="3" applyFont="1" applyFill="1" applyAlignment="1">
      <alignment horizontal="center" vertical="center"/>
    </xf>
    <xf numFmtId="0" fontId="60" fillId="18" borderId="34" xfId="0" applyFont="1" applyFill="1" applyBorder="1" applyAlignment="1">
      <alignment horizontal="left" vertical="center" wrapText="1"/>
    </xf>
    <xf numFmtId="0" fontId="60" fillId="18" borderId="35" xfId="0" applyFont="1" applyFill="1" applyBorder="1" applyAlignment="1">
      <alignment horizontal="left" vertical="center" wrapText="1"/>
    </xf>
    <xf numFmtId="0" fontId="60" fillId="18" borderId="36" xfId="0" applyFont="1" applyFill="1" applyBorder="1" applyAlignment="1">
      <alignment horizontal="left" vertical="center" wrapText="1"/>
    </xf>
    <xf numFmtId="164" fontId="60" fillId="17" borderId="37" xfId="0" applyNumberFormat="1" applyFont="1" applyFill="1" applyBorder="1" applyAlignment="1">
      <alignment horizontal="center" vertical="center" wrapText="1"/>
    </xf>
    <xf numFmtId="164" fontId="60" fillId="17" borderId="38" xfId="0" applyNumberFormat="1" applyFont="1" applyFill="1" applyBorder="1" applyAlignment="1">
      <alignment horizontal="center" vertical="center" wrapText="1"/>
    </xf>
    <xf numFmtId="0" fontId="49" fillId="16" borderId="39" xfId="0" applyFont="1" applyFill="1" applyBorder="1" applyAlignment="1">
      <alignment horizontal="left" vertical="center" wrapText="1"/>
    </xf>
    <xf numFmtId="0" fontId="61" fillId="16" borderId="39" xfId="0" applyFont="1" applyFill="1" applyBorder="1" applyAlignment="1">
      <alignment horizontal="left" vertical="center" wrapText="1"/>
    </xf>
    <xf numFmtId="10" fontId="62" fillId="16" borderId="39" xfId="2" applyNumberFormat="1" applyFont="1" applyFill="1" applyBorder="1" applyAlignment="1">
      <alignment horizontal="center" vertical="center" wrapText="1"/>
    </xf>
    <xf numFmtId="0" fontId="49" fillId="16" borderId="40" xfId="0" applyFont="1" applyFill="1" applyBorder="1" applyAlignment="1">
      <alignment horizontal="left" vertical="center" wrapText="1"/>
    </xf>
    <xf numFmtId="164" fontId="62" fillId="16" borderId="39" xfId="0" applyNumberFormat="1" applyFont="1" applyFill="1" applyBorder="1" applyAlignment="1">
      <alignment horizontal="center" vertical="center" wrapText="1"/>
    </xf>
    <xf numFmtId="9" fontId="62" fillId="16" borderId="39" xfId="2" applyFont="1" applyFill="1" applyBorder="1" applyAlignment="1">
      <alignment horizontal="center" vertical="center" wrapText="1"/>
    </xf>
    <xf numFmtId="10" fontId="49" fillId="16" borderId="40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60" fillId="0" borderId="0" xfId="0" applyFont="1" applyFill="1" applyBorder="1" applyAlignment="1">
      <alignment horizontal="left" vertical="center" wrapText="1"/>
    </xf>
    <xf numFmtId="0" fontId="61" fillId="0" borderId="0" xfId="0" applyFont="1" applyFill="1" applyBorder="1" applyAlignment="1">
      <alignment horizontal="left" vertical="center" wrapText="1"/>
    </xf>
    <xf numFmtId="0" fontId="60" fillId="17" borderId="37" xfId="0" applyFont="1" applyFill="1" applyBorder="1" applyAlignment="1">
      <alignment horizontal="center" vertical="center" wrapText="1"/>
    </xf>
    <xf numFmtId="0" fontId="60" fillId="17" borderId="0" xfId="0" applyFont="1" applyFill="1" applyBorder="1" applyAlignment="1">
      <alignment horizontal="center" vertical="center" wrapText="1"/>
    </xf>
    <xf numFmtId="0" fontId="60" fillId="17" borderId="38" xfId="0" applyFont="1" applyFill="1" applyBorder="1" applyAlignment="1">
      <alignment horizontal="center" vertical="center" wrapText="1"/>
    </xf>
    <xf numFmtId="10" fontId="60" fillId="17" borderId="37" xfId="2" applyNumberFormat="1" applyFont="1" applyFill="1" applyBorder="1" applyAlignment="1">
      <alignment horizontal="center" vertical="center" wrapText="1"/>
    </xf>
    <xf numFmtId="10" fontId="60" fillId="17" borderId="38" xfId="2" applyNumberFormat="1" applyFont="1" applyFill="1" applyBorder="1" applyAlignment="1">
      <alignment horizontal="center" vertical="center" wrapText="1"/>
    </xf>
    <xf numFmtId="0" fontId="53" fillId="10" borderId="27" xfId="0" applyFont="1" applyFill="1" applyBorder="1" applyAlignment="1">
      <alignment horizontal="left" vertical="top" wrapText="1"/>
    </xf>
    <xf numFmtId="0" fontId="57" fillId="12" borderId="27" xfId="0" applyFont="1" applyFill="1" applyBorder="1" applyAlignment="1">
      <alignment horizontal="left" vertical="top" wrapText="1"/>
    </xf>
    <xf numFmtId="0" fontId="58" fillId="13" borderId="27" xfId="0" applyFont="1" applyFill="1" applyBorder="1" applyAlignment="1">
      <alignment horizontal="left" vertical="top" wrapText="1"/>
    </xf>
    <xf numFmtId="0" fontId="58" fillId="19" borderId="0" xfId="0" applyFont="1" applyFill="1" applyAlignment="1">
      <alignment horizontal="right" vertical="top" wrapText="1"/>
    </xf>
    <xf numFmtId="0" fontId="58" fillId="14" borderId="27" xfId="0" applyFont="1" applyFill="1" applyBorder="1" applyAlignment="1">
      <alignment horizontal="left" vertical="top" wrapText="1"/>
    </xf>
    <xf numFmtId="0" fontId="55" fillId="10" borderId="0" xfId="0" applyFont="1" applyFill="1" applyBorder="1" applyAlignment="1">
      <alignment horizontal="right" vertical="top" wrapText="1"/>
    </xf>
    <xf numFmtId="0" fontId="53" fillId="10" borderId="27" xfId="0" applyFont="1" applyFill="1" applyBorder="1" applyAlignment="1">
      <alignment horizontal="right" vertical="top" wrapText="1"/>
    </xf>
    <xf numFmtId="170" fontId="58" fillId="13" borderId="27" xfId="0" applyNumberFormat="1" applyFont="1" applyFill="1" applyBorder="1" applyAlignment="1">
      <alignment horizontal="right" vertical="top" wrapText="1"/>
    </xf>
    <xf numFmtId="0" fontId="53" fillId="10" borderId="27" xfId="0" applyFont="1" applyFill="1" applyBorder="1" applyAlignment="1">
      <alignment horizontal="center" vertical="top" wrapText="1"/>
    </xf>
    <xf numFmtId="170" fontId="58" fillId="14" borderId="27" xfId="0" applyNumberFormat="1" applyFont="1" applyFill="1" applyBorder="1" applyAlignment="1">
      <alignment horizontal="right" vertical="top" wrapText="1"/>
    </xf>
    <xf numFmtId="170" fontId="58" fillId="13" borderId="30" xfId="0" applyNumberFormat="1" applyFont="1" applyFill="1" applyBorder="1" applyAlignment="1">
      <alignment horizontal="right" vertical="top" wrapText="1"/>
    </xf>
    <xf numFmtId="170" fontId="58" fillId="13" borderId="31" xfId="0" applyNumberFormat="1" applyFont="1" applyFill="1" applyBorder="1" applyAlignment="1">
      <alignment horizontal="right" vertical="top" wrapText="1"/>
    </xf>
    <xf numFmtId="170" fontId="58" fillId="13" borderId="32" xfId="0" applyNumberFormat="1" applyFont="1" applyFill="1" applyBorder="1" applyAlignment="1">
      <alignment horizontal="right" vertical="top" wrapText="1"/>
    </xf>
    <xf numFmtId="170" fontId="58" fillId="14" borderId="30" xfId="0" applyNumberFormat="1" applyFont="1" applyFill="1" applyBorder="1" applyAlignment="1">
      <alignment horizontal="right" vertical="top" wrapText="1"/>
    </xf>
    <xf numFmtId="170" fontId="58" fillId="14" borderId="31" xfId="0" applyNumberFormat="1" applyFont="1" applyFill="1" applyBorder="1" applyAlignment="1">
      <alignment horizontal="right" vertical="top" wrapText="1"/>
    </xf>
    <xf numFmtId="170" fontId="58" fillId="14" borderId="32" xfId="0" applyNumberFormat="1" applyFont="1" applyFill="1" applyBorder="1" applyAlignment="1">
      <alignment horizontal="right" vertical="top" wrapText="1"/>
    </xf>
    <xf numFmtId="0" fontId="58" fillId="10" borderId="0" xfId="0" applyFont="1" applyFill="1" applyBorder="1" applyAlignment="1">
      <alignment horizontal="right" vertical="top" wrapText="1"/>
    </xf>
    <xf numFmtId="0" fontId="56" fillId="11" borderId="27" xfId="0" applyFont="1" applyFill="1" applyBorder="1" applyAlignment="1">
      <alignment horizontal="left" vertical="top" wrapText="1"/>
    </xf>
    <xf numFmtId="0" fontId="53" fillId="10" borderId="0" xfId="0" applyFont="1" applyFill="1" applyBorder="1" applyAlignment="1">
      <alignment horizontal="center" wrapText="1"/>
    </xf>
    <xf numFmtId="0" fontId="54" fillId="0" borderId="0" xfId="0" applyFont="1" applyFill="1" applyBorder="1"/>
    <xf numFmtId="0" fontId="53" fillId="10" borderId="0" xfId="0" applyFont="1" applyFill="1" applyBorder="1" applyAlignment="1">
      <alignment horizontal="left" vertical="top" wrapText="1"/>
    </xf>
    <xf numFmtId="0" fontId="53" fillId="19" borderId="0" xfId="0" applyFont="1" applyFill="1" applyAlignment="1">
      <alignment horizontal="left" vertical="top" wrapText="1"/>
    </xf>
    <xf numFmtId="0" fontId="55" fillId="10" borderId="0" xfId="0" applyFont="1" applyFill="1" applyBorder="1" applyAlignment="1">
      <alignment horizontal="left" vertical="top" wrapText="1"/>
    </xf>
    <xf numFmtId="0" fontId="55" fillId="19" borderId="0" xfId="0" applyFont="1" applyFill="1" applyAlignment="1">
      <alignment horizontal="left" vertical="top" wrapText="1"/>
    </xf>
    <xf numFmtId="4" fontId="58" fillId="13" borderId="27" xfId="0" applyNumberFormat="1" applyFont="1" applyFill="1" applyBorder="1" applyAlignment="1">
      <alignment horizontal="right" vertical="top" wrapText="1"/>
    </xf>
    <xf numFmtId="4" fontId="58" fillId="13" borderId="27" xfId="0" applyNumberFormat="1" applyFont="1" applyFill="1" applyBorder="1" applyAlignment="1">
      <alignment horizontal="left" vertical="top" wrapText="1"/>
    </xf>
    <xf numFmtId="0" fontId="57" fillId="15" borderId="27" xfId="0" applyFont="1" applyFill="1" applyBorder="1" applyAlignment="1">
      <alignment horizontal="left" vertical="top" wrapText="1"/>
    </xf>
    <xf numFmtId="0" fontId="24" fillId="2" borderId="0" xfId="4" applyFont="1" applyFill="1" applyAlignment="1">
      <alignment horizontal="left" vertical="center"/>
    </xf>
    <xf numFmtId="0" fontId="13" fillId="4" borderId="7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3" fillId="3" borderId="16" xfId="7" applyFont="1" applyFill="1" applyBorder="1" applyAlignment="1">
      <alignment horizontal="center" vertical="center"/>
    </xf>
  </cellXfs>
  <cellStyles count="49">
    <cellStyle name="20% - Énfasis4" xfId="18"/>
    <cellStyle name="20% - Énfasis4 2" xfId="22"/>
    <cellStyle name="Cancel" xfId="23"/>
    <cellStyle name="Comma_BoQobrasciviles04052004JWJ" xfId="24"/>
    <cellStyle name="Excel Built-in Normal" xfId="16"/>
    <cellStyle name="Hiperlink 2" xfId="25"/>
    <cellStyle name="Millares 2" xfId="26"/>
    <cellStyle name="Moeda" xfId="1" builtinId="4"/>
    <cellStyle name="Moeda 2" xfId="21"/>
    <cellStyle name="Moeda 2 2" xfId="41"/>
    <cellStyle name="Moeda 2 3" xfId="47"/>
    <cellStyle name="Moeda 3" xfId="27"/>
    <cellStyle name="Moeda 4" xfId="14"/>
    <cellStyle name="Normal" xfId="0" builtinId="0"/>
    <cellStyle name="Normal 10 2" xfId="28"/>
    <cellStyle name="Normal 15" xfId="29"/>
    <cellStyle name="Normal 15 2" xfId="42"/>
    <cellStyle name="Normal 2" xfId="11"/>
    <cellStyle name="Normal 2 2" xfId="39"/>
    <cellStyle name="Normal 2 3" xfId="45"/>
    <cellStyle name="Normal 2 4" xfId="17"/>
    <cellStyle name="Normal 3" xfId="7"/>
    <cellStyle name="Normal 3 2" xfId="30"/>
    <cellStyle name="Normal 4" xfId="12"/>
    <cellStyle name="Normal 4 2" xfId="31"/>
    <cellStyle name="Normal 5" xfId="15"/>
    <cellStyle name="Normal 88" xfId="13"/>
    <cellStyle name="Normal_capa" xfId="3"/>
    <cellStyle name="Normal_CPU_06_400_91_00750_00_SEE_parte02 2" xfId="5"/>
    <cellStyle name="Normal_LO2001 01_026 001 00" xfId="4"/>
    <cellStyle name="Notas 2" xfId="32"/>
    <cellStyle name="Porcentagem" xfId="2" builtinId="5"/>
    <cellStyle name="Porcentagem 2" xfId="33"/>
    <cellStyle name="Porcentagem 2 2" xfId="10"/>
    <cellStyle name="Porcentagem 2 2 2" xfId="43"/>
    <cellStyle name="Porcentagem 2 3" xfId="48"/>
    <cellStyle name="Porcentagem 3" xfId="34"/>
    <cellStyle name="Porcentagem 4" xfId="9"/>
    <cellStyle name="Porcentual 2" xfId="35"/>
    <cellStyle name="Separador de milhares 2" xfId="36"/>
    <cellStyle name="Separador de milhares 3" xfId="20"/>
    <cellStyle name="Separador de milhares 4" xfId="8"/>
    <cellStyle name="Vírgula" xfId="6" builtinId="3"/>
    <cellStyle name="Vírgula 2" xfId="19"/>
    <cellStyle name="Vírgula 2 2" xfId="40"/>
    <cellStyle name="Vírgula 2 3" xfId="46"/>
    <cellStyle name="Vírgula 3" xfId="37"/>
    <cellStyle name="Vírgula 3 2" xfId="44"/>
    <cellStyle name="Vírgula 4" xfId="38"/>
  </cellStyles>
  <dxfs count="34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 b="1"/>
              <a:t>Curva 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CRONOGRAMA!$C$26</c:f>
              <c:strCache>
                <c:ptCount val="1"/>
                <c:pt idx="0">
                  <c:v>%  ACUMULADO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CRONOGRAMA!$F$9:$M$9</c:f>
              <c:strCache>
                <c:ptCount val="8"/>
                <c:pt idx="0">
                  <c:v>MÊS 1</c:v>
                </c:pt>
                <c:pt idx="1">
                  <c:v>MÊS 2</c:v>
                </c:pt>
                <c:pt idx="2">
                  <c:v>MÊS 3</c:v>
                </c:pt>
                <c:pt idx="3">
                  <c:v>MÊS 4</c:v>
                </c:pt>
                <c:pt idx="4">
                  <c:v>MÊS 5</c:v>
                </c:pt>
                <c:pt idx="5">
                  <c:v>MÊS 6</c:v>
                </c:pt>
                <c:pt idx="6">
                  <c:v>MÊS 7</c:v>
                </c:pt>
                <c:pt idx="7">
                  <c:v>MÊS 8</c:v>
                </c:pt>
              </c:strCache>
            </c:strRef>
          </c:cat>
          <c:val>
            <c:numRef>
              <c:f>CRONOGRAMA!$F$26:$M$26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4C-48C1-9D97-A733569F4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9890688"/>
        <c:axId val="117676224"/>
      </c:lineChart>
      <c:catAx>
        <c:axId val="13989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7676224"/>
        <c:crosses val="autoZero"/>
        <c:auto val="1"/>
        <c:lblAlgn val="ctr"/>
        <c:lblOffset val="100"/>
        <c:noMultiLvlLbl val="0"/>
      </c:catAx>
      <c:valAx>
        <c:axId val="117676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% acumulada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989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56032</xdr:colOff>
      <xdr:row>1</xdr:row>
      <xdr:rowOff>89646</xdr:rowOff>
    </xdr:from>
    <xdr:to>
      <xdr:col>4</xdr:col>
      <xdr:colOff>501</xdr:colOff>
      <xdr:row>3</xdr:row>
      <xdr:rowOff>401654</xdr:rowOff>
    </xdr:to>
    <xdr:pic>
      <xdr:nvPicPr>
        <xdr:cNvPr id="4" name="Imagem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179" y="280146"/>
          <a:ext cx="1311088" cy="805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374196</xdr:colOff>
      <xdr:row>26</xdr:row>
      <xdr:rowOff>329293</xdr:rowOff>
    </xdr:from>
    <xdr:to>
      <xdr:col>13</xdr:col>
      <xdr:colOff>0</xdr:colOff>
      <xdr:row>60</xdr:row>
      <xdr:rowOff>54428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54428</xdr:colOff>
      <xdr:row>1</xdr:row>
      <xdr:rowOff>13607</xdr:rowOff>
    </xdr:from>
    <xdr:to>
      <xdr:col>3</xdr:col>
      <xdr:colOff>1006929</xdr:colOff>
      <xdr:row>3</xdr:row>
      <xdr:rowOff>559819</xdr:rowOff>
    </xdr:to>
    <xdr:pic>
      <xdr:nvPicPr>
        <xdr:cNvPr id="8" name="Imagem 4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857" y="258536"/>
          <a:ext cx="1687286" cy="10360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22412</xdr:colOff>
      <xdr:row>0</xdr:row>
      <xdr:rowOff>277906</xdr:rowOff>
    </xdr:from>
    <xdr:to>
      <xdr:col>3</xdr:col>
      <xdr:colOff>840441</xdr:colOff>
      <xdr:row>3</xdr:row>
      <xdr:rowOff>482898</xdr:rowOff>
    </xdr:to>
    <xdr:pic>
      <xdr:nvPicPr>
        <xdr:cNvPr id="2" name="Imagem 4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562" y="277906"/>
          <a:ext cx="1313329" cy="805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22412</xdr:colOff>
      <xdr:row>0</xdr:row>
      <xdr:rowOff>277906</xdr:rowOff>
    </xdr:from>
    <xdr:to>
      <xdr:col>3</xdr:col>
      <xdr:colOff>840441</xdr:colOff>
      <xdr:row>3</xdr:row>
      <xdr:rowOff>482898</xdr:rowOff>
    </xdr:to>
    <xdr:pic>
      <xdr:nvPicPr>
        <xdr:cNvPr id="2" name="Imagem 4">
          <a:extLst>
            <a:ext uri="{FF2B5EF4-FFF2-40B4-BE49-F238E27FC236}">
              <a16:creationId xmlns:a16="http://schemas.microsoft.com/office/drawing/2014/main" id="{7676774D-6DC3-4BDD-AFAA-2D221EC34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562" y="277906"/>
          <a:ext cx="1313329" cy="805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19049</xdr:colOff>
      <xdr:row>1</xdr:row>
      <xdr:rowOff>36369</xdr:rowOff>
    </xdr:from>
    <xdr:to>
      <xdr:col>3</xdr:col>
      <xdr:colOff>829642</xdr:colOff>
      <xdr:row>3</xdr:row>
      <xdr:rowOff>24883</xdr:rowOff>
    </xdr:to>
    <xdr:pic>
      <xdr:nvPicPr>
        <xdr:cNvPr id="9" name="Imagem 4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4" y="160194"/>
          <a:ext cx="1305893" cy="8076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54430</xdr:colOff>
      <xdr:row>1</xdr:row>
      <xdr:rowOff>54428</xdr:rowOff>
    </xdr:from>
    <xdr:to>
      <xdr:col>2</xdr:col>
      <xdr:colOff>1741716</xdr:colOff>
      <xdr:row>4</xdr:row>
      <xdr:rowOff>15533</xdr:rowOff>
    </xdr:to>
    <xdr:pic>
      <xdr:nvPicPr>
        <xdr:cNvPr id="7" name="Imagem 4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1" y="299357"/>
          <a:ext cx="1687286" cy="10360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pageSetUpPr fitToPage="1"/>
  </sheetPr>
  <dimension ref="A1:O2029"/>
  <sheetViews>
    <sheetView tabSelected="1" view="pageBreakPreview" topLeftCell="A124" zoomScaleNormal="85" zoomScaleSheetLayoutView="100" workbookViewId="0">
      <selection activeCell="I5" sqref="I5"/>
    </sheetView>
  </sheetViews>
  <sheetFormatPr defaultColWidth="8.85546875" defaultRowHeight="15"/>
  <cols>
    <col min="1" max="1" width="2.42578125" style="23" customWidth="1"/>
    <col min="2" max="2" width="1.85546875" style="1" customWidth="1"/>
    <col min="3" max="3" width="9.28515625" style="3" bestFit="1" customWidth="1"/>
    <col min="4" max="4" width="11.28515625" style="23" customWidth="1"/>
    <col min="5" max="5" width="13.85546875" style="23" customWidth="1"/>
    <col min="6" max="6" width="71" style="23" customWidth="1"/>
    <col min="7" max="7" width="10.85546875" style="3" customWidth="1"/>
    <col min="8" max="8" width="14.140625" style="12" customWidth="1"/>
    <col min="9" max="9" width="21.42578125" style="3" customWidth="1"/>
    <col min="10" max="10" width="23.28515625" style="13" customWidth="1"/>
    <col min="11" max="11" width="11.42578125" style="14" customWidth="1"/>
    <col min="12" max="12" width="4.7109375" customWidth="1"/>
    <col min="13" max="13" width="2.140625" style="1" customWidth="1"/>
  </cols>
  <sheetData>
    <row r="1" spans="1:13" s="3" customFormat="1">
      <c r="A1" s="23"/>
      <c r="B1" s="1"/>
      <c r="C1" s="1"/>
      <c r="D1" s="2"/>
      <c r="E1" s="2"/>
      <c r="F1" s="1"/>
      <c r="G1" s="1"/>
      <c r="H1" s="1"/>
      <c r="I1" s="1"/>
      <c r="J1" s="1"/>
      <c r="K1" s="1"/>
      <c r="L1" s="1"/>
    </row>
    <row r="2" spans="1:13" s="3" customFormat="1" ht="17.25" customHeight="1">
      <c r="A2" s="79"/>
      <c r="B2" s="1"/>
      <c r="C2" s="1"/>
      <c r="D2" s="2"/>
      <c r="E2" s="2"/>
      <c r="F2" s="340" t="s">
        <v>0</v>
      </c>
      <c r="G2" s="340"/>
      <c r="H2" s="340"/>
      <c r="I2" s="340"/>
      <c r="J2" s="340"/>
      <c r="K2" s="340"/>
      <c r="L2" s="88"/>
    </row>
    <row r="3" spans="1:13" s="3" customFormat="1" ht="21" customHeight="1">
      <c r="A3" s="79"/>
      <c r="B3" s="1"/>
      <c r="C3" s="1"/>
      <c r="D3" s="2"/>
      <c r="E3" s="2"/>
      <c r="F3" s="343" t="s">
        <v>309</v>
      </c>
      <c r="G3" s="343"/>
      <c r="H3" s="343"/>
      <c r="I3" s="343"/>
      <c r="J3" s="343"/>
      <c r="K3" s="117"/>
      <c r="L3" s="15"/>
    </row>
    <row r="4" spans="1:13" s="3" customFormat="1" ht="70.5" customHeight="1">
      <c r="A4" s="79"/>
      <c r="B4" s="1"/>
      <c r="C4" s="1"/>
      <c r="D4" s="2"/>
      <c r="E4" s="2"/>
      <c r="F4" s="343"/>
      <c r="G4" s="343"/>
      <c r="H4" s="343"/>
      <c r="I4" s="343"/>
      <c r="J4" s="343"/>
      <c r="K4" s="117"/>
      <c r="L4" s="15"/>
    </row>
    <row r="5" spans="1:13" s="3" customFormat="1">
      <c r="A5" s="79"/>
      <c r="B5" s="1"/>
      <c r="C5" s="1"/>
      <c r="D5" s="2"/>
      <c r="E5" s="2"/>
      <c r="F5" s="5" t="s">
        <v>453</v>
      </c>
      <c r="G5" s="119">
        <v>45200</v>
      </c>
      <c r="H5" s="5" t="s">
        <v>160</v>
      </c>
      <c r="I5" s="100" t="s">
        <v>307</v>
      </c>
      <c r="J5" s="5" t="s">
        <v>1</v>
      </c>
      <c r="K5" s="16">
        <v>7</v>
      </c>
    </row>
    <row r="6" spans="1:13" s="3" customFormat="1">
      <c r="A6" s="79"/>
      <c r="B6" s="1"/>
      <c r="C6" s="1"/>
      <c r="D6" s="2"/>
      <c r="E6" s="2"/>
      <c r="F6" s="5" t="s">
        <v>2</v>
      </c>
      <c r="G6" s="7">
        <f>'BDI '!K33</f>
        <v>0</v>
      </c>
      <c r="H6" s="5" t="s">
        <v>340</v>
      </c>
      <c r="I6" s="7">
        <f>'BDI FORNECIMENTO '!K33</f>
        <v>0</v>
      </c>
      <c r="J6" s="341"/>
      <c r="K6" s="341"/>
      <c r="L6" s="1"/>
    </row>
    <row r="7" spans="1:13" s="3" customFormat="1" ht="21">
      <c r="A7" s="23"/>
      <c r="B7" s="8"/>
      <c r="C7" s="342" t="s">
        <v>135</v>
      </c>
      <c r="D7" s="342"/>
      <c r="E7" s="342"/>
      <c r="F7" s="342"/>
      <c r="G7" s="342"/>
      <c r="H7" s="342"/>
      <c r="I7" s="342"/>
      <c r="J7" s="342"/>
      <c r="K7" s="342"/>
      <c r="L7" s="8"/>
    </row>
    <row r="8" spans="1:13" s="3" customFormat="1" ht="21">
      <c r="A8" s="23"/>
      <c r="B8" s="9"/>
      <c r="C8" s="9"/>
      <c r="D8" s="9"/>
      <c r="E8" s="9"/>
      <c r="F8" s="146"/>
      <c r="G8" s="9"/>
      <c r="H8" s="9"/>
      <c r="I8" s="9"/>
      <c r="J8" s="10"/>
      <c r="K8" s="11"/>
      <c r="L8" s="9"/>
    </row>
    <row r="9" spans="1:13" ht="15.75" thickBot="1">
      <c r="C9" s="92" t="s">
        <v>13</v>
      </c>
      <c r="D9" s="93" t="s">
        <v>12</v>
      </c>
      <c r="E9" s="93" t="s">
        <v>11</v>
      </c>
      <c r="F9" s="94" t="s">
        <v>4</v>
      </c>
      <c r="G9" s="94" t="s">
        <v>5</v>
      </c>
      <c r="H9" s="94" t="s">
        <v>7</v>
      </c>
      <c r="I9" s="95" t="s">
        <v>22</v>
      </c>
      <c r="J9" s="95" t="s">
        <v>8</v>
      </c>
      <c r="K9" s="96" t="s">
        <v>9</v>
      </c>
      <c r="L9" s="1"/>
      <c r="M9" s="3"/>
    </row>
    <row r="10" spans="1:13" ht="4.5" customHeight="1" thickTop="1">
      <c r="C10" s="91"/>
      <c r="D10" s="80"/>
      <c r="E10" s="80"/>
      <c r="F10" s="84"/>
      <c r="G10" s="80"/>
      <c r="H10" s="81"/>
      <c r="I10" s="82"/>
      <c r="J10" s="82"/>
      <c r="K10" s="83"/>
      <c r="L10" s="1"/>
      <c r="M10" s="3"/>
    </row>
    <row r="11" spans="1:13" ht="21" customHeight="1">
      <c r="C11" s="135">
        <v>0</v>
      </c>
      <c r="D11" s="135"/>
      <c r="E11" s="135"/>
      <c r="F11" s="136" t="s">
        <v>308</v>
      </c>
      <c r="G11" s="137"/>
      <c r="H11" s="138"/>
      <c r="I11" s="138"/>
      <c r="J11" s="138"/>
      <c r="K11" s="138"/>
      <c r="L11" s="83"/>
      <c r="M11" s="163"/>
    </row>
    <row r="12" spans="1:13" ht="21" customHeight="1">
      <c r="C12" s="139">
        <v>1</v>
      </c>
      <c r="D12" s="139"/>
      <c r="E12" s="139"/>
      <c r="F12" s="140" t="s">
        <v>169</v>
      </c>
      <c r="G12" s="141"/>
      <c r="H12" s="142"/>
      <c r="I12" s="144"/>
      <c r="J12" s="142">
        <f>SUM(J13:J20)</f>
        <v>0</v>
      </c>
      <c r="K12" s="156" t="e">
        <f t="shared" ref="K12:K21" si="0">IF(J12="","",J12/$J$98)</f>
        <v>#DIV/0!</v>
      </c>
      <c r="L12" s="83"/>
      <c r="M12" s="3"/>
    </row>
    <row r="13" spans="1:13" s="152" customFormat="1" ht="21" customHeight="1">
      <c r="A13" s="147"/>
      <c r="B13" s="148"/>
      <c r="C13" s="145" t="s">
        <v>15</v>
      </c>
      <c r="D13" s="145" t="str">
        <f>'Planilha Sintética'!B7</f>
        <v xml:space="preserve"> COMP009 </v>
      </c>
      <c r="E13" s="145" t="s">
        <v>140</v>
      </c>
      <c r="F13" s="164" t="s">
        <v>137</v>
      </c>
      <c r="G13" s="149" t="s">
        <v>170</v>
      </c>
      <c r="H13" s="150">
        <v>1</v>
      </c>
      <c r="I13" s="158"/>
      <c r="J13" s="158"/>
      <c r="K13" s="159"/>
      <c r="L13" s="151"/>
      <c r="M13" s="3"/>
    </row>
    <row r="14" spans="1:13" s="152" customFormat="1" ht="21" customHeight="1">
      <c r="A14" s="147"/>
      <c r="B14" s="148"/>
      <c r="C14" s="145" t="s">
        <v>16</v>
      </c>
      <c r="D14" s="145"/>
      <c r="E14" s="145"/>
      <c r="F14" s="164" t="s">
        <v>171</v>
      </c>
      <c r="G14" s="149"/>
      <c r="H14" s="150"/>
      <c r="I14" s="158"/>
      <c r="J14" s="158"/>
      <c r="K14" s="159"/>
      <c r="L14" s="151"/>
      <c r="M14" s="3"/>
    </row>
    <row r="15" spans="1:13" s="152" customFormat="1" ht="21" customHeight="1">
      <c r="A15" s="147"/>
      <c r="B15" s="148"/>
      <c r="C15" s="145" t="s">
        <v>231</v>
      </c>
      <c r="D15" s="145" t="str">
        <f>'Planilha Sintética'!B27</f>
        <v xml:space="preserve"> COMP040 </v>
      </c>
      <c r="E15" s="145" t="s">
        <v>140</v>
      </c>
      <c r="F15" s="165" t="str">
        <f>'Planilha Sintética'!D27</f>
        <v>Placa de obra</v>
      </c>
      <c r="G15" s="149" t="s">
        <v>149</v>
      </c>
      <c r="H15" s="150">
        <v>6</v>
      </c>
      <c r="I15" s="158"/>
      <c r="J15" s="158"/>
      <c r="K15" s="159"/>
      <c r="L15" s="151"/>
      <c r="M15" s="163"/>
    </row>
    <row r="16" spans="1:13" s="152" customFormat="1" ht="21" customHeight="1">
      <c r="A16" s="147"/>
      <c r="B16" s="148"/>
      <c r="C16" s="145" t="s">
        <v>232</v>
      </c>
      <c r="D16" s="145" t="str">
        <f>'Planilha Sintética'!B38</f>
        <v xml:space="preserve"> INST_PROV </v>
      </c>
      <c r="E16" s="145" t="s">
        <v>140</v>
      </c>
      <c r="F16" s="165" t="s">
        <v>248</v>
      </c>
      <c r="G16" s="149" t="s">
        <v>170</v>
      </c>
      <c r="H16" s="150">
        <v>1</v>
      </c>
      <c r="I16" s="158"/>
      <c r="J16" s="158"/>
      <c r="K16" s="159"/>
      <c r="L16" s="151"/>
      <c r="M16" s="3"/>
    </row>
    <row r="17" spans="1:13" s="152" customFormat="1" ht="21" customHeight="1">
      <c r="A17" s="147"/>
      <c r="B17" s="148"/>
      <c r="C17" s="145" t="s">
        <v>233</v>
      </c>
      <c r="D17" s="145" t="str">
        <f>'Planilha Sintética'!B53</f>
        <v xml:space="preserve"> 98459 </v>
      </c>
      <c r="E17" s="145" t="s">
        <v>23</v>
      </c>
      <c r="F17" s="165" t="str">
        <f>'Planilha Sintética'!D53</f>
        <v>TAPUME COM TELHA METÁLICA. AF_05/2018</v>
      </c>
      <c r="G17" s="149" t="s">
        <v>149</v>
      </c>
      <c r="H17" s="150">
        <v>352</v>
      </c>
      <c r="I17" s="158"/>
      <c r="J17" s="158"/>
      <c r="K17" s="159"/>
      <c r="L17" s="151"/>
      <c r="M17" s="3"/>
    </row>
    <row r="18" spans="1:13" s="152" customFormat="1" ht="21" customHeight="1">
      <c r="A18" s="147"/>
      <c r="B18" s="148"/>
      <c r="C18" s="145" t="s">
        <v>234</v>
      </c>
      <c r="D18" s="145" t="str">
        <f>'Planilha Sintética'!B67</f>
        <v xml:space="preserve"> COMP051 </v>
      </c>
      <c r="E18" s="145" t="s">
        <v>140</v>
      </c>
      <c r="F18" s="165" t="str">
        <f>'Planilha Sintética'!D67</f>
        <v>Isolamento da obra com tela plástica em polipropileno</v>
      </c>
      <c r="G18" s="149" t="s">
        <v>333</v>
      </c>
      <c r="H18" s="150">
        <v>210</v>
      </c>
      <c r="I18" s="158"/>
      <c r="J18" s="158"/>
      <c r="K18" s="159"/>
      <c r="L18" s="151"/>
      <c r="M18" s="3"/>
    </row>
    <row r="19" spans="1:13" s="152" customFormat="1" ht="25.5">
      <c r="A19" s="147"/>
      <c r="B19" s="148"/>
      <c r="C19" s="145" t="s">
        <v>235</v>
      </c>
      <c r="D19" s="145" t="str">
        <f>'Planilha Sintética'!B75</f>
        <v xml:space="preserve"> 5212556 </v>
      </c>
      <c r="E19" s="145" t="s">
        <v>461</v>
      </c>
      <c r="F19" s="191" t="str">
        <f>'Planilha Sintética'!D75</f>
        <v>Placa para sinalização de obras montada em cavalete metálico - 1,00 x 1,00 m - utilização de 600 ciclos - fornecimento, 01implantação e 01 retirada diária</v>
      </c>
      <c r="G19" s="149" t="s">
        <v>162</v>
      </c>
      <c r="H19" s="150">
        <f>240*12</f>
        <v>2880</v>
      </c>
      <c r="I19" s="158"/>
      <c r="J19" s="158"/>
      <c r="K19" s="159"/>
      <c r="L19" s="151"/>
      <c r="M19" s="3"/>
    </row>
    <row r="20" spans="1:13" s="152" customFormat="1" ht="21" customHeight="1">
      <c r="A20" s="147"/>
      <c r="B20" s="148"/>
      <c r="C20" s="145" t="s">
        <v>236</v>
      </c>
      <c r="D20" s="145" t="str">
        <f>'Planilha Sintética'!B97</f>
        <v xml:space="preserve"> DESP_CANT </v>
      </c>
      <c r="E20" s="145" t="s">
        <v>140</v>
      </c>
      <c r="F20" s="165" t="s">
        <v>173</v>
      </c>
      <c r="G20" s="149" t="s">
        <v>170</v>
      </c>
      <c r="H20" s="150">
        <v>1</v>
      </c>
      <c r="I20" s="158"/>
      <c r="J20" s="158"/>
      <c r="K20" s="159"/>
      <c r="L20" s="151"/>
      <c r="M20" s="3"/>
    </row>
    <row r="21" spans="1:13" ht="21" customHeight="1">
      <c r="C21" s="139">
        <v>2</v>
      </c>
      <c r="D21" s="139"/>
      <c r="E21" s="139"/>
      <c r="F21" s="140" t="s">
        <v>268</v>
      </c>
      <c r="G21" s="143"/>
      <c r="H21" s="144"/>
      <c r="I21" s="144"/>
      <c r="J21" s="142">
        <f>SUM(J23:J93)</f>
        <v>0</v>
      </c>
      <c r="K21" s="156" t="e">
        <f t="shared" si="0"/>
        <v>#DIV/0!</v>
      </c>
      <c r="L21" s="83"/>
      <c r="M21" s="3"/>
    </row>
    <row r="22" spans="1:13" s="175" customFormat="1" ht="21" customHeight="1">
      <c r="A22" s="171"/>
      <c r="B22" s="172"/>
      <c r="C22" s="145" t="s">
        <v>18</v>
      </c>
      <c r="D22" s="129"/>
      <c r="E22" s="129"/>
      <c r="F22" s="176" t="s">
        <v>256</v>
      </c>
      <c r="G22" s="167"/>
      <c r="H22" s="168"/>
      <c r="I22" s="169"/>
      <c r="J22" s="170"/>
      <c r="K22" s="159"/>
      <c r="L22" s="173"/>
      <c r="M22" s="174"/>
    </row>
    <row r="23" spans="1:13" s="175" customFormat="1" ht="21" customHeight="1">
      <c r="A23" s="171"/>
      <c r="B23" s="172"/>
      <c r="C23" s="145" t="s">
        <v>250</v>
      </c>
      <c r="D23" s="129" t="str">
        <f>'Planilha Sintética'!B119</f>
        <v xml:space="preserve"> 1600990 </v>
      </c>
      <c r="E23" s="145" t="s">
        <v>461</v>
      </c>
      <c r="F23" s="165" t="str">
        <f>'Planilha Sintética'!D119</f>
        <v>Demolição de concreto armado com martelete e corte oxiacetileno</v>
      </c>
      <c r="G23" s="150" t="s">
        <v>138</v>
      </c>
      <c r="H23" s="158">
        <v>30</v>
      </c>
      <c r="I23" s="158"/>
      <c r="J23" s="158"/>
      <c r="K23" s="159"/>
      <c r="L23" s="173"/>
      <c r="M23" s="174"/>
    </row>
    <row r="24" spans="1:13" s="152" customFormat="1" ht="25.5">
      <c r="A24" s="147"/>
      <c r="B24" s="148"/>
      <c r="C24" s="145" t="s">
        <v>251</v>
      </c>
      <c r="D24" s="129" t="str">
        <f>'Planilha Sintética'!B146</f>
        <v xml:space="preserve"> 5915433 </v>
      </c>
      <c r="E24" s="145" t="s">
        <v>461</v>
      </c>
      <c r="F24" s="191" t="str">
        <f>'Planilha Sintética'!D146</f>
        <v>Carga, manobra e descarga de material demolido em caminhão basculante de 6 m³ - carga manual e descarga livre</v>
      </c>
      <c r="G24" s="149" t="s">
        <v>164</v>
      </c>
      <c r="H24" s="150">
        <f>H23*2.5</f>
        <v>75</v>
      </c>
      <c r="I24" s="158"/>
      <c r="J24" s="158"/>
      <c r="K24" s="159"/>
      <c r="L24" s="151"/>
      <c r="M24" s="3"/>
    </row>
    <row r="25" spans="1:13" s="152" customFormat="1" ht="21" customHeight="1">
      <c r="A25" s="147"/>
      <c r="B25" s="148"/>
      <c r="C25" s="145" t="s">
        <v>252</v>
      </c>
      <c r="D25" s="129" t="str">
        <f>'Planilha Sintética'!B164</f>
        <v xml:space="preserve"> 5914344 </v>
      </c>
      <c r="E25" s="145" t="s">
        <v>461</v>
      </c>
      <c r="F25" s="165" t="str">
        <f>'Planilha Sintética'!D164</f>
        <v>Transporte com caminhão basculante de 6 m³ - rodovia pavimentada</v>
      </c>
      <c r="G25" s="149" t="s">
        <v>209</v>
      </c>
      <c r="H25" s="150">
        <v>4680</v>
      </c>
      <c r="I25" s="158"/>
      <c r="J25" s="158"/>
      <c r="K25" s="159"/>
      <c r="L25" s="151"/>
      <c r="M25" s="3"/>
    </row>
    <row r="26" spans="1:13" s="152" customFormat="1" ht="21" customHeight="1">
      <c r="A26" s="147"/>
      <c r="B26" s="148"/>
      <c r="C26" s="145" t="s">
        <v>253</v>
      </c>
      <c r="D26" s="129" t="str">
        <f>'Planilha Sintética'!B178</f>
        <v xml:space="preserve"> COMP048 </v>
      </c>
      <c r="E26" s="145" t="s">
        <v>140</v>
      </c>
      <c r="F26" s="165" t="s">
        <v>246</v>
      </c>
      <c r="G26" s="149" t="s">
        <v>164</v>
      </c>
      <c r="H26" s="150">
        <f>H23*2.5</f>
        <v>75</v>
      </c>
      <c r="I26" s="158"/>
      <c r="J26" s="158"/>
      <c r="K26" s="159"/>
      <c r="L26" s="151"/>
      <c r="M26" s="3"/>
    </row>
    <row r="27" spans="1:13" s="175" customFormat="1" ht="21" customHeight="1">
      <c r="A27" s="171"/>
      <c r="B27" s="172"/>
      <c r="C27" s="145" t="s">
        <v>254</v>
      </c>
      <c r="D27" s="129" t="str">
        <f>'Planilha Sintética'!B184</f>
        <v xml:space="preserve"> 1600408 </v>
      </c>
      <c r="E27" s="145" t="s">
        <v>461</v>
      </c>
      <c r="F27" s="165" t="str">
        <f>'Planilha Sintética'!D184</f>
        <v>Apicoamento manual de concreto</v>
      </c>
      <c r="G27" s="150" t="s">
        <v>149</v>
      </c>
      <c r="H27" s="158">
        <v>110</v>
      </c>
      <c r="I27" s="158"/>
      <c r="J27" s="158"/>
      <c r="K27" s="159"/>
      <c r="L27" s="173"/>
      <c r="M27" s="174"/>
    </row>
    <row r="28" spans="1:13" s="175" customFormat="1" ht="19.5" customHeight="1">
      <c r="A28" s="171"/>
      <c r="B28" s="172"/>
      <c r="C28" s="145" t="s">
        <v>255</v>
      </c>
      <c r="D28" s="129" t="str">
        <f>'Planilha Sintética'!B202</f>
        <v xml:space="preserve"> 3806402 </v>
      </c>
      <c r="E28" s="145" t="s">
        <v>461</v>
      </c>
      <c r="F28" s="165" t="str">
        <f>'Planilha Sintética'!D202</f>
        <v>Limpeza em superfície de concreto com jateamento d’água sob pressão</v>
      </c>
      <c r="G28" s="150" t="s">
        <v>149</v>
      </c>
      <c r="H28" s="158">
        <v>110</v>
      </c>
      <c r="I28" s="158"/>
      <c r="J28" s="158"/>
      <c r="K28" s="159"/>
      <c r="L28" s="173"/>
      <c r="M28" s="174"/>
    </row>
    <row r="29" spans="1:13" s="175" customFormat="1" ht="21" customHeight="1">
      <c r="A29" s="171"/>
      <c r="B29" s="172"/>
      <c r="C29" s="145" t="s">
        <v>260</v>
      </c>
      <c r="D29" s="129" t="str">
        <f>'Planilha Sintética'!B221</f>
        <v xml:space="preserve"> 0407819 </v>
      </c>
      <c r="E29" s="145" t="s">
        <v>461</v>
      </c>
      <c r="F29" s="165" t="str">
        <f>'Planilha Sintética'!D221</f>
        <v>Armação em aço CA-50 - fornecimento, preparo e colocação</v>
      </c>
      <c r="G29" s="150" t="s">
        <v>150</v>
      </c>
      <c r="H29" s="158">
        <v>4150</v>
      </c>
      <c r="I29" s="158"/>
      <c r="J29" s="158"/>
      <c r="K29" s="159"/>
      <c r="L29" s="173"/>
      <c r="M29" s="174"/>
    </row>
    <row r="30" spans="1:13" s="247" customFormat="1" ht="27" customHeight="1">
      <c r="A30" s="237"/>
      <c r="B30" s="172"/>
      <c r="C30" s="240" t="s">
        <v>341</v>
      </c>
      <c r="D30" s="239" t="str">
        <f>'Planilha Sintética'!B246</f>
        <v xml:space="preserve"> 94973 </v>
      </c>
      <c r="E30" s="240" t="s">
        <v>23</v>
      </c>
      <c r="F30" s="280" t="s">
        <v>598</v>
      </c>
      <c r="G30" s="242" t="s">
        <v>138</v>
      </c>
      <c r="H30" s="243">
        <v>26.999999999999996</v>
      </c>
      <c r="I30" s="243"/>
      <c r="J30" s="243"/>
      <c r="K30" s="244"/>
      <c r="L30" s="245"/>
      <c r="M30" s="246"/>
    </row>
    <row r="31" spans="1:13" s="175" customFormat="1" ht="25.5">
      <c r="A31" s="171"/>
      <c r="B31" s="172"/>
      <c r="C31" s="145" t="s">
        <v>261</v>
      </c>
      <c r="D31" s="129" t="str">
        <f>'Planilha Sintética'!B258</f>
        <v xml:space="preserve"> 1106088 </v>
      </c>
      <c r="E31" s="145" t="s">
        <v>461</v>
      </c>
      <c r="F31" s="191" t="str">
        <f>'Planilha Sintética'!D258</f>
        <v>Lançamento mecânico de concreto com bomba rebocável com capacidade de 30 m³/h - confecção em central dosadora de 30m³/h</v>
      </c>
      <c r="G31" s="150" t="s">
        <v>138</v>
      </c>
      <c r="H31" s="158">
        <f>H30</f>
        <v>26.999999999999996</v>
      </c>
      <c r="I31" s="158"/>
      <c r="J31" s="158"/>
      <c r="K31" s="159"/>
      <c r="L31" s="173"/>
      <c r="M31" s="174"/>
    </row>
    <row r="32" spans="1:13" s="175" customFormat="1" ht="21" customHeight="1">
      <c r="A32" s="171"/>
      <c r="B32" s="172"/>
      <c r="C32" s="145" t="s">
        <v>342</v>
      </c>
      <c r="D32" s="129" t="str">
        <f>'Planilha Sintética'!B282</f>
        <v xml:space="preserve"> COMP027 </v>
      </c>
      <c r="E32" s="145" t="s">
        <v>140</v>
      </c>
      <c r="F32" s="165" t="s">
        <v>257</v>
      </c>
      <c r="G32" s="150" t="s">
        <v>249</v>
      </c>
      <c r="H32" s="158">
        <v>360</v>
      </c>
      <c r="I32" s="158"/>
      <c r="J32" s="158"/>
      <c r="K32" s="159"/>
      <c r="L32" s="173"/>
      <c r="M32" s="174"/>
    </row>
    <row r="33" spans="1:13" s="247" customFormat="1" ht="51.75" customHeight="1">
      <c r="A33" s="237"/>
      <c r="B33" s="172"/>
      <c r="C33" s="240" t="s">
        <v>599</v>
      </c>
      <c r="D33" s="239" t="str">
        <f>'Planilha Sintética'!B290</f>
        <v xml:space="preserve"> 01.001.0150-0 </v>
      </c>
      <c r="E33" s="240" t="s">
        <v>600</v>
      </c>
      <c r="F33" s="280" t="s">
        <v>601</v>
      </c>
      <c r="G33" s="242" t="s">
        <v>138</v>
      </c>
      <c r="H33" s="243">
        <v>27</v>
      </c>
      <c r="I33" s="281"/>
      <c r="J33" s="158"/>
      <c r="K33" s="159"/>
      <c r="L33" s="245"/>
      <c r="M33" s="246"/>
    </row>
    <row r="34" spans="1:13" s="175" customFormat="1" ht="21" customHeight="1">
      <c r="A34" s="171"/>
      <c r="B34" s="172"/>
      <c r="C34" s="145" t="s">
        <v>19</v>
      </c>
      <c r="D34" s="129"/>
      <c r="E34" s="129"/>
      <c r="F34" s="176" t="s">
        <v>269</v>
      </c>
      <c r="G34" s="167"/>
      <c r="H34" s="168"/>
      <c r="I34" s="169"/>
      <c r="J34" s="170"/>
      <c r="K34" s="159"/>
      <c r="L34" s="173"/>
      <c r="M34" s="174"/>
    </row>
    <row r="35" spans="1:13" s="189" customFormat="1" ht="51">
      <c r="A35" s="185"/>
      <c r="B35" s="186"/>
      <c r="C35" s="202" t="s">
        <v>167</v>
      </c>
      <c r="D35" s="129"/>
      <c r="E35" s="129"/>
      <c r="F35" s="191" t="s">
        <v>415</v>
      </c>
      <c r="G35" s="149"/>
      <c r="H35" s="150"/>
      <c r="I35" s="158"/>
      <c r="J35" s="158"/>
      <c r="K35" s="159"/>
      <c r="L35" s="187"/>
      <c r="M35" s="188"/>
    </row>
    <row r="36" spans="1:13" s="175" customFormat="1" ht="21" customHeight="1">
      <c r="A36" s="171"/>
      <c r="B36" s="172"/>
      <c r="C36" s="202" t="s">
        <v>379</v>
      </c>
      <c r="D36" s="129" t="str">
        <f>'Planilha Sintética'!B298</f>
        <v xml:space="preserve"> 1600990 </v>
      </c>
      <c r="E36" s="145" t="s">
        <v>461</v>
      </c>
      <c r="F36" s="208" t="str">
        <f>'Planilha Sintética'!D298</f>
        <v>Demolição de concreto armado com martelete e corte oxiacetileno</v>
      </c>
      <c r="G36" s="150" t="s">
        <v>138</v>
      </c>
      <c r="H36" s="158">
        <f>1.04+0.3+0.74</f>
        <v>2.08</v>
      </c>
      <c r="I36" s="158"/>
      <c r="J36" s="158"/>
      <c r="K36" s="159"/>
      <c r="L36" s="173"/>
      <c r="M36" s="174"/>
    </row>
    <row r="37" spans="1:13" s="152" customFormat="1" ht="25.5">
      <c r="A37" s="147"/>
      <c r="B37" s="148"/>
      <c r="C37" s="202" t="s">
        <v>380</v>
      </c>
      <c r="D37" s="129" t="str">
        <f>'Planilha Sintética'!B325</f>
        <v xml:space="preserve"> 5915433 </v>
      </c>
      <c r="E37" s="145" t="s">
        <v>461</v>
      </c>
      <c r="F37" s="209" t="str">
        <f>'Planilha Sintética'!D325</f>
        <v>Carga, manobra e descarga de material demolido em caminhão basculante de 6 m³ - carga manual e descarga livre</v>
      </c>
      <c r="G37" s="149" t="s">
        <v>164</v>
      </c>
      <c r="H37" s="158">
        <f>H36*2.5</f>
        <v>5.2</v>
      </c>
      <c r="I37" s="158"/>
      <c r="J37" s="158"/>
      <c r="K37" s="159"/>
      <c r="L37" s="151"/>
      <c r="M37" s="3"/>
    </row>
    <row r="38" spans="1:13" s="152" customFormat="1" ht="21" customHeight="1">
      <c r="A38" s="147"/>
      <c r="B38" s="148"/>
      <c r="C38" s="202" t="s">
        <v>381</v>
      </c>
      <c r="D38" s="129" t="str">
        <f>'Planilha Sintética'!B343</f>
        <v xml:space="preserve"> 5914344 </v>
      </c>
      <c r="E38" s="145" t="s">
        <v>461</v>
      </c>
      <c r="F38" s="208" t="str">
        <f>'Planilha Sintética'!D343</f>
        <v>Transporte com caminhão basculante de 6 m³ - rodovia pavimentada</v>
      </c>
      <c r="G38" s="149" t="s">
        <v>209</v>
      </c>
      <c r="H38" s="158">
        <f>H37*65</f>
        <v>338</v>
      </c>
      <c r="I38" s="158"/>
      <c r="J38" s="158"/>
      <c r="K38" s="159"/>
      <c r="L38" s="151"/>
      <c r="M38" s="3"/>
    </row>
    <row r="39" spans="1:13" s="152" customFormat="1" ht="21" customHeight="1">
      <c r="A39" s="147"/>
      <c r="B39" s="148"/>
      <c r="C39" s="202" t="s">
        <v>382</v>
      </c>
      <c r="D39" s="129" t="str">
        <f>'Planilha Sintética'!B357</f>
        <v xml:space="preserve"> COMP048 </v>
      </c>
      <c r="E39" s="145" t="s">
        <v>140</v>
      </c>
      <c r="F39" s="208" t="s">
        <v>246</v>
      </c>
      <c r="G39" s="149" t="s">
        <v>164</v>
      </c>
      <c r="H39" s="158">
        <v>5.2</v>
      </c>
      <c r="I39" s="158"/>
      <c r="J39" s="158"/>
      <c r="K39" s="159"/>
      <c r="L39" s="151"/>
      <c r="M39" s="3"/>
    </row>
    <row r="40" spans="1:13" s="175" customFormat="1" ht="21" customHeight="1">
      <c r="A40" s="171"/>
      <c r="B40" s="172"/>
      <c r="C40" s="202" t="s">
        <v>383</v>
      </c>
      <c r="D40" s="129" t="str">
        <f>'Planilha Sintética'!B363</f>
        <v xml:space="preserve"> 1600408 </v>
      </c>
      <c r="E40" s="145" t="s">
        <v>461</v>
      </c>
      <c r="F40" s="208" t="str">
        <f>'Planilha Sintética'!D363</f>
        <v>Apicoamento manual de concreto</v>
      </c>
      <c r="G40" s="150" t="s">
        <v>149</v>
      </c>
      <c r="H40" s="158">
        <v>70</v>
      </c>
      <c r="I40" s="158"/>
      <c r="J40" s="158"/>
      <c r="K40" s="159"/>
      <c r="L40" s="173"/>
      <c r="M40" s="174"/>
    </row>
    <row r="41" spans="1:13" s="247" customFormat="1" ht="21" customHeight="1">
      <c r="A41" s="237"/>
      <c r="B41" s="172"/>
      <c r="C41" s="238" t="s">
        <v>384</v>
      </c>
      <c r="D41" s="239" t="str">
        <f>'Planilha Sintética'!B381</f>
        <v xml:space="preserve"> 0407819 </v>
      </c>
      <c r="E41" s="240" t="s">
        <v>461</v>
      </c>
      <c r="F41" s="241" t="str">
        <f>'Planilha Sintética'!D381</f>
        <v>Armação em aço CA-50 - fornecimento, preparo e colocação</v>
      </c>
      <c r="G41" s="242" t="s">
        <v>150</v>
      </c>
      <c r="H41" s="243">
        <f>80.3+7.2+17.16+31.7+53.3+5.5+16.5</f>
        <v>211.65999999999997</v>
      </c>
      <c r="I41" s="243"/>
      <c r="J41" s="243"/>
      <c r="K41" s="244"/>
      <c r="L41" s="245"/>
      <c r="M41" s="246"/>
    </row>
    <row r="42" spans="1:13" s="247" customFormat="1" ht="21" customHeight="1">
      <c r="A42" s="237"/>
      <c r="B42" s="172"/>
      <c r="C42" s="238" t="s">
        <v>385</v>
      </c>
      <c r="D42" s="239" t="str">
        <f>'Planilha Sintética'!B406</f>
        <v xml:space="preserve"> 0407820 </v>
      </c>
      <c r="E42" s="240" t="s">
        <v>461</v>
      </c>
      <c r="F42" s="241" t="str">
        <f>'Planilha Sintética'!D406</f>
        <v>Armação em aço CA-60 - fornecimento, preparo e colocação</v>
      </c>
      <c r="G42" s="242" t="s">
        <v>150</v>
      </c>
      <c r="H42" s="243">
        <f>2.64+11.57+72.2+22.5</f>
        <v>108.91</v>
      </c>
      <c r="I42" s="243"/>
      <c r="J42" s="243"/>
      <c r="K42" s="244"/>
      <c r="L42" s="245"/>
      <c r="M42" s="246"/>
    </row>
    <row r="43" spans="1:13" s="247" customFormat="1" ht="21" customHeight="1">
      <c r="A43" s="237"/>
      <c r="B43" s="172"/>
      <c r="C43" s="238" t="s">
        <v>386</v>
      </c>
      <c r="D43" s="239" t="str">
        <f>'Planilha Sintética'!B431</f>
        <v xml:space="preserve"> COMP027 </v>
      </c>
      <c r="E43" s="240" t="s">
        <v>140</v>
      </c>
      <c r="F43" s="241" t="s">
        <v>257</v>
      </c>
      <c r="G43" s="242" t="s">
        <v>170</v>
      </c>
      <c r="H43" s="243">
        <f>77+50+124</f>
        <v>251</v>
      </c>
      <c r="I43" s="243"/>
      <c r="J43" s="243"/>
      <c r="K43" s="244"/>
      <c r="L43" s="245"/>
      <c r="M43" s="246"/>
    </row>
    <row r="44" spans="1:13" s="175" customFormat="1" ht="21" customHeight="1">
      <c r="A44" s="171"/>
      <c r="B44" s="172"/>
      <c r="C44" s="202" t="s">
        <v>387</v>
      </c>
      <c r="D44" s="129" t="str">
        <f>'Planilha Sintética'!B439</f>
        <v xml:space="preserve"> 0408067 </v>
      </c>
      <c r="E44" s="145" t="s">
        <v>461</v>
      </c>
      <c r="F44" s="208" t="str">
        <f>'Planilha Sintética'!D439</f>
        <v>Tela de aço eletrossoldada - fornecimento, preparo e colocação</v>
      </c>
      <c r="G44" s="150" t="s">
        <v>150</v>
      </c>
      <c r="H44" s="158">
        <v>80.64</v>
      </c>
      <c r="I44" s="158"/>
      <c r="J44" s="158"/>
      <c r="K44" s="159"/>
      <c r="L44" s="173"/>
      <c r="M44" s="174"/>
    </row>
    <row r="45" spans="1:13" s="247" customFormat="1" ht="25.5">
      <c r="A45" s="237"/>
      <c r="B45" s="172"/>
      <c r="C45" s="238" t="s">
        <v>388</v>
      </c>
      <c r="D45" s="239" t="str">
        <f>'Planilha Sintética'!B464</f>
        <v xml:space="preserve"> 94973 </v>
      </c>
      <c r="E45" s="240" t="s">
        <v>23</v>
      </c>
      <c r="F45" s="280" t="s">
        <v>598</v>
      </c>
      <c r="G45" s="242" t="s">
        <v>138</v>
      </c>
      <c r="H45" s="243">
        <v>15</v>
      </c>
      <c r="I45" s="243"/>
      <c r="J45" s="243"/>
      <c r="K45" s="244"/>
      <c r="L45" s="245"/>
      <c r="M45" s="246"/>
    </row>
    <row r="46" spans="1:13" s="247" customFormat="1" ht="25.5">
      <c r="A46" s="237"/>
      <c r="B46" s="172"/>
      <c r="C46" s="238" t="s">
        <v>389</v>
      </c>
      <c r="D46" s="239" t="str">
        <f>'Planilha Sintética'!B476</f>
        <v xml:space="preserve"> 1106088 </v>
      </c>
      <c r="E46" s="240" t="s">
        <v>461</v>
      </c>
      <c r="F46" s="249" t="str">
        <f>'Planilha Sintética'!D476</f>
        <v>Lançamento mecânico de concreto com bomba rebocável com capacidade de 30 m³/h - confecção em central dosadora de 30m³/h</v>
      </c>
      <c r="G46" s="242" t="s">
        <v>138</v>
      </c>
      <c r="H46" s="243">
        <v>15</v>
      </c>
      <c r="I46" s="243"/>
      <c r="J46" s="243"/>
      <c r="K46" s="244"/>
      <c r="L46" s="245"/>
      <c r="M46" s="246"/>
    </row>
    <row r="47" spans="1:13" s="247" customFormat="1" ht="38.25">
      <c r="A47" s="237"/>
      <c r="B47" s="172"/>
      <c r="C47" s="202" t="s">
        <v>390</v>
      </c>
      <c r="D47" s="248" t="str">
        <f>'Planilha Sintética'!B500</f>
        <v xml:space="preserve"> 1107748 </v>
      </c>
      <c r="E47" s="240" t="s">
        <v>461</v>
      </c>
      <c r="F47" s="249" t="str">
        <f>'Planilha Sintética'!D500</f>
        <v>Argamassa polimérica de alto desempenho projetada para reparos superficiais e reforços estruturais - confecção emmisturador e lançamento projetado</v>
      </c>
      <c r="G47" s="242" t="s">
        <v>138</v>
      </c>
      <c r="H47" s="243">
        <v>2.0499999999999998</v>
      </c>
      <c r="I47" s="243"/>
      <c r="J47" s="243"/>
      <c r="K47" s="244"/>
      <c r="L47" s="245"/>
      <c r="M47" s="246"/>
    </row>
    <row r="48" spans="1:13" s="175" customFormat="1">
      <c r="A48" s="171"/>
      <c r="B48" s="172"/>
      <c r="C48" s="202" t="s">
        <v>391</v>
      </c>
      <c r="D48" s="211" t="str">
        <f>'Planilha Sintética'!B528</f>
        <v xml:space="preserve"> COMP052 </v>
      </c>
      <c r="E48" s="145" t="s">
        <v>140</v>
      </c>
      <c r="F48" s="209" t="s">
        <v>358</v>
      </c>
      <c r="G48" s="150" t="s">
        <v>149</v>
      </c>
      <c r="H48" s="158">
        <v>107.01</v>
      </c>
      <c r="I48" s="158"/>
      <c r="J48" s="158"/>
      <c r="K48" s="159"/>
      <c r="L48" s="173"/>
      <c r="M48" s="174"/>
    </row>
    <row r="49" spans="1:13" s="175" customFormat="1" ht="25.5">
      <c r="A49" s="171"/>
      <c r="B49" s="172"/>
      <c r="C49" s="202" t="s">
        <v>392</v>
      </c>
      <c r="D49" s="129" t="str">
        <f>'Planilha Sintética'!B538</f>
        <v xml:space="preserve"> COMP087 </v>
      </c>
      <c r="E49" s="145" t="s">
        <v>140</v>
      </c>
      <c r="F49" s="209" t="s">
        <v>416</v>
      </c>
      <c r="G49" s="206" t="s">
        <v>328</v>
      </c>
      <c r="H49" s="158">
        <v>12</v>
      </c>
      <c r="I49" s="158"/>
      <c r="J49" s="158"/>
      <c r="K49" s="159"/>
      <c r="L49" s="173"/>
      <c r="M49" s="174"/>
    </row>
    <row r="50" spans="1:13" s="247" customFormat="1" ht="25.5">
      <c r="A50" s="237"/>
      <c r="B50" s="172"/>
      <c r="C50" s="238" t="s">
        <v>393</v>
      </c>
      <c r="D50" s="239" t="str">
        <f>'Planilha Sintética'!B545</f>
        <v xml:space="preserve"> 3108015 </v>
      </c>
      <c r="E50" s="240" t="s">
        <v>461</v>
      </c>
      <c r="F50" s="249" t="str">
        <f>'Planilha Sintética'!D545</f>
        <v>Fôrmas de compensado plastificado 14 mm - uso geral - utilização de 1 vez - confecção, instalação e retirada</v>
      </c>
      <c r="G50" s="242" t="s">
        <v>149</v>
      </c>
      <c r="H50" s="243">
        <f>13.25+17.44+56.21+4.53+7.54+1.44+12.8</f>
        <v>113.21000000000001</v>
      </c>
      <c r="I50" s="243"/>
      <c r="J50" s="243"/>
      <c r="K50" s="244"/>
      <c r="L50" s="245"/>
      <c r="M50" s="246"/>
    </row>
    <row r="51" spans="1:13" s="247" customFormat="1" ht="38.25">
      <c r="A51" s="237"/>
      <c r="B51" s="172"/>
      <c r="C51" s="238" t="s">
        <v>394</v>
      </c>
      <c r="D51" s="239" t="str">
        <f>'Planilha Sintética'!B590</f>
        <v xml:space="preserve"> 103340 </v>
      </c>
      <c r="E51" s="240" t="s">
        <v>23</v>
      </c>
      <c r="F51" s="249" t="str">
        <f>'Planilha Sintética'!D590</f>
        <v>ALVENARIA DE VEDAÇÃO DE BLOCOS  VAZADOS DE CONCRETO APARENTE DE 19X19X39 CM (ESPESSURA 19 CM) E ARGAMASSA DE ASSENTAMENTO COM PREPARO EM BETONEIRA. AF_12/2021</v>
      </c>
      <c r="G51" s="242" t="s">
        <v>149</v>
      </c>
      <c r="H51" s="243">
        <v>24</v>
      </c>
      <c r="I51" s="243"/>
      <c r="J51" s="243"/>
      <c r="K51" s="244"/>
      <c r="L51" s="245"/>
      <c r="M51" s="246"/>
    </row>
    <row r="52" spans="1:13" s="247" customFormat="1" ht="25.5">
      <c r="A52" s="237"/>
      <c r="B52" s="172"/>
      <c r="C52" s="238" t="s">
        <v>395</v>
      </c>
      <c r="D52" s="239" t="str">
        <f>'Planilha Sintética'!B601</f>
        <v xml:space="preserve"> 88489 </v>
      </c>
      <c r="E52" s="240" t="s">
        <v>23</v>
      </c>
      <c r="F52" s="249" t="str">
        <f>'Planilha Sintética'!D601</f>
        <v>PINTURA LÁTEX ACRÍLICA PREMIUM, APLICAÇÃO MANUAL EM PAREDES, DUAS DEMÃOS. AF_04/2023</v>
      </c>
      <c r="G52" s="242" t="s">
        <v>149</v>
      </c>
      <c r="H52" s="243">
        <f>52.62+0.4</f>
        <v>53.019999999999996</v>
      </c>
      <c r="I52" s="243"/>
      <c r="J52" s="243"/>
      <c r="K52" s="244"/>
      <c r="L52" s="245"/>
      <c r="M52" s="246"/>
    </row>
    <row r="53" spans="1:13" s="175" customFormat="1" ht="38.25">
      <c r="A53" s="171"/>
      <c r="B53" s="172"/>
      <c r="C53" s="202" t="s">
        <v>396</v>
      </c>
      <c r="D53" s="129" t="str">
        <f>'Planilha Sintética'!B609</f>
        <v xml:space="preserve"> 87757 </v>
      </c>
      <c r="E53" s="145" t="s">
        <v>23</v>
      </c>
      <c r="F53" s="209" t="str">
        <f>'Planilha Sintética'!D609</f>
        <v>CONTRAPISO EM ARGAMASSA TRAÇO 1:4 (CIMENTO E AREIA), PREPARO MANUAL, APLICADO EM ÁREAS MOLHADAS SOBRE IMPERMEABILIZAÇÃO, ACABAMENTO NÃO REFORÇADO, ESPESSURA 3CM. AF_07/2021</v>
      </c>
      <c r="G53" s="150" t="s">
        <v>138</v>
      </c>
      <c r="H53" s="158">
        <v>0.25</v>
      </c>
      <c r="I53" s="158"/>
      <c r="J53" s="158"/>
      <c r="K53" s="159"/>
      <c r="L53" s="173"/>
      <c r="M53" s="174"/>
    </row>
    <row r="54" spans="1:13" s="175" customFormat="1" ht="25.5">
      <c r="A54" s="171"/>
      <c r="B54" s="172"/>
      <c r="C54" s="202" t="s">
        <v>397</v>
      </c>
      <c r="D54" s="129" t="str">
        <f>'Planilha Sintética'!B618</f>
        <v xml:space="preserve"> 98553 </v>
      </c>
      <c r="E54" s="145" t="s">
        <v>23</v>
      </c>
      <c r="F54" s="209" t="str">
        <f>'Planilha Sintética'!D618</f>
        <v>IMPERMEABILIZAÇÃO DE SUPERFÍCIE COM MEMBRANA À BASE DE POLIURETANO, 2 DEMÃOS. AF_06/2018</v>
      </c>
      <c r="G54" s="150" t="s">
        <v>149</v>
      </c>
      <c r="H54" s="158">
        <v>13.5</v>
      </c>
      <c r="I54" s="158"/>
      <c r="J54" s="158"/>
      <c r="K54" s="159"/>
      <c r="L54" s="173"/>
      <c r="M54" s="174"/>
    </row>
    <row r="55" spans="1:13" s="175" customFormat="1" ht="25.5">
      <c r="A55" s="171"/>
      <c r="B55" s="172"/>
      <c r="C55" s="202" t="s">
        <v>398</v>
      </c>
      <c r="D55" s="129" t="str">
        <f>'Planilha Sintética'!B626</f>
        <v xml:space="preserve"> 98546 </v>
      </c>
      <c r="E55" s="145" t="s">
        <v>23</v>
      </c>
      <c r="F55" s="209" t="str">
        <f>'Planilha Sintética'!D626</f>
        <v>IMPERMEABILIZAÇÃO DE SUPERFÍCIE COM MANTA ASFÁLTICA, UMA CAMADA, INCLUSIVE APLICAÇÃO DE PRIMER ASFÁLTICO, E=3MM. AF_06/2018</v>
      </c>
      <c r="G55" s="150" t="s">
        <v>149</v>
      </c>
      <c r="H55" s="158">
        <v>9.3800000000000008</v>
      </c>
      <c r="I55" s="158"/>
      <c r="J55" s="158"/>
      <c r="K55" s="159"/>
      <c r="L55" s="173"/>
      <c r="M55" s="174"/>
    </row>
    <row r="56" spans="1:13" s="175" customFormat="1">
      <c r="A56" s="171"/>
      <c r="B56" s="172"/>
      <c r="C56" s="202" t="s">
        <v>399</v>
      </c>
      <c r="D56" s="129" t="str">
        <f>'Planilha Sintética'!B636</f>
        <v xml:space="preserve"> COMP094 </v>
      </c>
      <c r="E56" s="145" t="s">
        <v>140</v>
      </c>
      <c r="F56" s="209" t="s">
        <v>417</v>
      </c>
      <c r="G56" s="150" t="s">
        <v>249</v>
      </c>
      <c r="H56" s="158">
        <v>3</v>
      </c>
      <c r="I56" s="158"/>
      <c r="J56" s="158"/>
      <c r="K56" s="159"/>
      <c r="L56" s="173"/>
      <c r="M56" s="174"/>
    </row>
    <row r="57" spans="1:13" s="175" customFormat="1">
      <c r="A57" s="171"/>
      <c r="B57" s="172"/>
      <c r="C57" s="202" t="s">
        <v>400</v>
      </c>
      <c r="D57" s="129" t="str">
        <f>'Planilha Sintética'!B643</f>
        <v xml:space="preserve"> COMP095 </v>
      </c>
      <c r="E57" s="145" t="s">
        <v>140</v>
      </c>
      <c r="F57" s="209" t="s">
        <v>418</v>
      </c>
      <c r="G57" s="150" t="s">
        <v>249</v>
      </c>
      <c r="H57" s="158">
        <v>1</v>
      </c>
      <c r="I57" s="158"/>
      <c r="J57" s="158"/>
      <c r="K57" s="159"/>
      <c r="L57" s="173"/>
      <c r="M57" s="174"/>
    </row>
    <row r="58" spans="1:13" s="175" customFormat="1" ht="38.25">
      <c r="A58" s="171"/>
      <c r="B58" s="172"/>
      <c r="C58" s="202" t="s">
        <v>401</v>
      </c>
      <c r="D58" s="129" t="str">
        <f>'Planilha Sintética'!B650</f>
        <v xml:space="preserve"> 90283 </v>
      </c>
      <c r="E58" s="145" t="s">
        <v>23</v>
      </c>
      <c r="F58" s="209" t="str">
        <f>'Planilha Sintética'!D650</f>
        <v>GRAUTE FGK=20 MPA; TRAÇO 1:1,8:2,1:0,4 (EM MASSA SECA DE CIMENTO/ AREIA GROSSA/ BRITA 0/ ADITIVO) - PREPARO MECÂNICO COM BETONEIRA 400 L. AF_09/2021</v>
      </c>
      <c r="G58" s="150" t="s">
        <v>138</v>
      </c>
      <c r="H58" s="158">
        <v>0.3</v>
      </c>
      <c r="I58" s="158"/>
      <c r="J58" s="158"/>
      <c r="K58" s="159"/>
      <c r="L58" s="173"/>
      <c r="M58" s="174"/>
    </row>
    <row r="59" spans="1:13" s="175" customFormat="1">
      <c r="A59" s="171"/>
      <c r="B59" s="172"/>
      <c r="C59" s="202" t="s">
        <v>402</v>
      </c>
      <c r="D59" s="129" t="str">
        <f>'Planilha Sintética'!B663</f>
        <v xml:space="preserve"> COMP096 </v>
      </c>
      <c r="E59" s="145" t="s">
        <v>140</v>
      </c>
      <c r="F59" s="209" t="s">
        <v>419</v>
      </c>
      <c r="G59" s="150" t="s">
        <v>420</v>
      </c>
      <c r="H59" s="158">
        <v>1</v>
      </c>
      <c r="I59" s="158"/>
      <c r="J59" s="158"/>
      <c r="K59" s="159"/>
      <c r="L59" s="173"/>
      <c r="M59" s="174"/>
    </row>
    <row r="60" spans="1:13" s="175" customFormat="1" ht="51">
      <c r="A60" s="171"/>
      <c r="B60" s="172"/>
      <c r="C60" s="202" t="s">
        <v>403</v>
      </c>
      <c r="D60" s="129" t="str">
        <f>'Planilha Sintética'!B677</f>
        <v xml:space="preserve"> COMP058/2 </v>
      </c>
      <c r="E60" s="145" t="s">
        <v>140</v>
      </c>
      <c r="F60" s="209" t="s">
        <v>377</v>
      </c>
      <c r="G60" s="150" t="s">
        <v>249</v>
      </c>
      <c r="H60" s="158">
        <v>6</v>
      </c>
      <c r="I60" s="158"/>
      <c r="J60" s="158"/>
      <c r="K60" s="159"/>
      <c r="L60" s="173"/>
      <c r="M60" s="174"/>
    </row>
    <row r="61" spans="1:13" s="175" customFormat="1" ht="47.25" customHeight="1">
      <c r="A61" s="171"/>
      <c r="B61" s="172"/>
      <c r="C61" s="202" t="s">
        <v>404</v>
      </c>
      <c r="D61" s="129" t="str">
        <f>'Planilha Sintética'!B686</f>
        <v xml:space="preserve"> COMP058/3 </v>
      </c>
      <c r="E61" s="145" t="s">
        <v>140</v>
      </c>
      <c r="F61" s="209" t="s">
        <v>378</v>
      </c>
      <c r="G61" s="150" t="s">
        <v>249</v>
      </c>
      <c r="H61" s="158">
        <v>10</v>
      </c>
      <c r="I61" s="158"/>
      <c r="J61" s="158"/>
      <c r="K61" s="159"/>
      <c r="L61" s="173"/>
      <c r="M61" s="174"/>
    </row>
    <row r="62" spans="1:13" s="175" customFormat="1" ht="51">
      <c r="A62" s="171"/>
      <c r="B62" s="172"/>
      <c r="C62" s="202" t="s">
        <v>405</v>
      </c>
      <c r="D62" s="129" t="str">
        <f>'Planilha Sintética'!B695</f>
        <v xml:space="preserve"> COMP058/1 </v>
      </c>
      <c r="E62" s="145" t="s">
        <v>140</v>
      </c>
      <c r="F62" s="209" t="s">
        <v>348</v>
      </c>
      <c r="G62" s="150" t="s">
        <v>249</v>
      </c>
      <c r="H62" s="158">
        <v>114</v>
      </c>
      <c r="I62" s="158"/>
      <c r="J62" s="158"/>
      <c r="K62" s="159"/>
      <c r="L62" s="173"/>
      <c r="M62" s="174"/>
    </row>
    <row r="63" spans="1:13" s="175" customFormat="1" ht="25.5">
      <c r="A63" s="171"/>
      <c r="B63" s="172"/>
      <c r="C63" s="202" t="s">
        <v>406</v>
      </c>
      <c r="D63" s="129" t="str">
        <f>'Planilha Sintética'!B874</f>
        <v xml:space="preserve"> COMP100 </v>
      </c>
      <c r="E63" s="145" t="s">
        <v>140</v>
      </c>
      <c r="F63" s="209" t="s">
        <v>610</v>
      </c>
      <c r="G63" s="150" t="s">
        <v>161</v>
      </c>
      <c r="H63" s="158">
        <v>40</v>
      </c>
      <c r="I63" s="158"/>
      <c r="J63" s="158"/>
      <c r="K63" s="159"/>
      <c r="L63" s="173"/>
      <c r="M63" s="174"/>
    </row>
    <row r="64" spans="1:13" s="175" customFormat="1" ht="25.5">
      <c r="A64" s="171"/>
      <c r="B64" s="172"/>
      <c r="C64" s="202" t="s">
        <v>407</v>
      </c>
      <c r="D64" s="129" t="str">
        <f>'Planilha Sintética'!B882</f>
        <v xml:space="preserve"> COMP099 </v>
      </c>
      <c r="E64" s="145" t="s">
        <v>140</v>
      </c>
      <c r="F64" s="209" t="s">
        <v>606</v>
      </c>
      <c r="G64" s="150" t="s">
        <v>249</v>
      </c>
      <c r="H64" s="158">
        <v>10</v>
      </c>
      <c r="I64" s="158"/>
      <c r="J64" s="158"/>
      <c r="K64" s="159"/>
      <c r="L64" s="173"/>
      <c r="M64" s="174"/>
    </row>
    <row r="65" spans="1:13" s="175" customFormat="1" ht="38.25">
      <c r="A65" s="171"/>
      <c r="B65" s="172"/>
      <c r="C65" s="202" t="s">
        <v>408</v>
      </c>
      <c r="D65" s="129" t="str">
        <f>'Planilha Sintética'!B705</f>
        <v xml:space="preserve"> 92994 </v>
      </c>
      <c r="E65" s="145" t="s">
        <v>23</v>
      </c>
      <c r="F65" s="209" t="str">
        <f>'Planilha Sintética'!D705</f>
        <v>CABO DE COBRE FLEXÍVEL ISOLADO, 120 MM², ANTI-CHAMA 0,6/1,0 KV, PARA REDE ENTERRADA DE DISTRIBUIÇÃO DE ENERGIA ELÉTRICA - FORNECIMENTO E INSTALAÇÃO. AF_12/2021</v>
      </c>
      <c r="G65" s="150" t="s">
        <v>161</v>
      </c>
      <c r="H65" s="158">
        <f>((200+335+865+85+281+1742+1173+230+675+337+915+175+100)*3)/100</f>
        <v>213.39</v>
      </c>
      <c r="I65" s="158"/>
      <c r="J65" s="158"/>
      <c r="K65" s="159"/>
      <c r="L65" s="173"/>
      <c r="M65" s="174"/>
    </row>
    <row r="66" spans="1:13" s="175" customFormat="1" ht="38.25">
      <c r="A66" s="171"/>
      <c r="B66" s="172"/>
      <c r="C66" s="202" t="s">
        <v>409</v>
      </c>
      <c r="D66" s="129" t="str">
        <f>'Planilha Sintética'!B714</f>
        <v xml:space="preserve"> 92990 </v>
      </c>
      <c r="E66" s="145" t="s">
        <v>23</v>
      </c>
      <c r="F66" s="209" t="str">
        <f>'Planilha Sintética'!D714</f>
        <v>CABO DE COBRE FLEXÍVEL ISOLADO, 70 MM², ANTI-CHAMA 0,6/1,0 KV, PARA REDE ENTERRADA DE DISTRIBUIÇÃO DE ENERGIA ELÉTRICA - FORNECIMENTO E INSTALAÇÃO. AF_12/2021</v>
      </c>
      <c r="G66" s="150" t="s">
        <v>161</v>
      </c>
      <c r="H66" s="158">
        <f>(200+335+865+85+281+1742+1173+230+675+337+915+175+100)/100</f>
        <v>71.13</v>
      </c>
      <c r="I66" s="158"/>
      <c r="J66" s="158"/>
      <c r="K66" s="159"/>
      <c r="L66" s="173"/>
      <c r="M66" s="174"/>
    </row>
    <row r="67" spans="1:13" s="175" customFormat="1" ht="38.25">
      <c r="A67" s="171"/>
      <c r="B67" s="172"/>
      <c r="C67" s="202" t="s">
        <v>410</v>
      </c>
      <c r="D67" s="129" t="str">
        <f>'Planilha Sintética'!B723</f>
        <v xml:space="preserve"> COMP090 </v>
      </c>
      <c r="E67" s="129" t="s">
        <v>140</v>
      </c>
      <c r="F67" s="209" t="s">
        <v>376</v>
      </c>
      <c r="G67" s="206" t="s">
        <v>161</v>
      </c>
      <c r="H67" s="158">
        <v>931.27</v>
      </c>
      <c r="I67" s="158"/>
      <c r="J67" s="158"/>
      <c r="K67" s="159"/>
      <c r="L67" s="173"/>
      <c r="M67" s="174"/>
    </row>
    <row r="68" spans="1:13" s="175" customFormat="1" ht="38.25">
      <c r="A68" s="171"/>
      <c r="B68" s="172"/>
      <c r="C68" s="202" t="s">
        <v>411</v>
      </c>
      <c r="D68" s="129" t="str">
        <f>'Planilha Sintética'!B731</f>
        <v xml:space="preserve"> COMP091 </v>
      </c>
      <c r="E68" s="129" t="s">
        <v>140</v>
      </c>
      <c r="F68" s="209" t="s">
        <v>361</v>
      </c>
      <c r="G68" s="206" t="s">
        <v>161</v>
      </c>
      <c r="H68" s="158">
        <v>108.08</v>
      </c>
      <c r="I68" s="158"/>
      <c r="J68" s="158"/>
      <c r="K68" s="159"/>
      <c r="L68" s="173"/>
      <c r="M68" s="174"/>
    </row>
    <row r="69" spans="1:13" s="175" customFormat="1" ht="38.25">
      <c r="A69" s="171"/>
      <c r="B69" s="172"/>
      <c r="C69" s="202" t="s">
        <v>412</v>
      </c>
      <c r="D69" s="129" t="str">
        <f>'Planilha Sintética'!B739</f>
        <v xml:space="preserve"> COMP092 </v>
      </c>
      <c r="E69" s="129" t="s">
        <v>140</v>
      </c>
      <c r="F69" s="209" t="s">
        <v>362</v>
      </c>
      <c r="G69" s="206" t="s">
        <v>161</v>
      </c>
      <c r="H69" s="158">
        <v>81.19</v>
      </c>
      <c r="I69" s="158"/>
      <c r="J69" s="158"/>
      <c r="K69" s="159"/>
      <c r="L69" s="173"/>
      <c r="M69" s="174"/>
    </row>
    <row r="70" spans="1:13" s="175" customFormat="1" ht="38.25">
      <c r="A70" s="171"/>
      <c r="B70" s="172"/>
      <c r="C70" s="202" t="s">
        <v>413</v>
      </c>
      <c r="D70" s="129" t="str">
        <f>'Planilha Sintética'!B747</f>
        <v xml:space="preserve"> COMP093 </v>
      </c>
      <c r="E70" s="129" t="s">
        <v>140</v>
      </c>
      <c r="F70" s="209" t="s">
        <v>363</v>
      </c>
      <c r="G70" s="206" t="s">
        <v>161</v>
      </c>
      <c r="H70" s="158">
        <v>153.99</v>
      </c>
      <c r="I70" s="158"/>
      <c r="J70" s="158"/>
      <c r="K70" s="159"/>
      <c r="L70" s="173"/>
      <c r="M70" s="174"/>
    </row>
    <row r="71" spans="1:13" s="175" customFormat="1" ht="30">
      <c r="A71" s="171"/>
      <c r="B71" s="172"/>
      <c r="C71" s="202" t="s">
        <v>414</v>
      </c>
      <c r="D71" s="129" t="str">
        <f>'Planilha Sintética'!B755</f>
        <v xml:space="preserve"> COMP059 </v>
      </c>
      <c r="E71" s="129" t="s">
        <v>140</v>
      </c>
      <c r="F71" s="210" t="s">
        <v>349</v>
      </c>
      <c r="G71" s="206" t="s">
        <v>328</v>
      </c>
      <c r="H71" s="158">
        <v>27</v>
      </c>
      <c r="I71" s="158"/>
      <c r="J71" s="158"/>
      <c r="K71" s="159"/>
      <c r="L71" s="173"/>
      <c r="M71" s="174"/>
    </row>
    <row r="72" spans="1:13" s="175" customFormat="1">
      <c r="A72" s="171"/>
      <c r="B72" s="172"/>
      <c r="C72" s="202" t="s">
        <v>422</v>
      </c>
      <c r="D72" s="129" t="str">
        <f>'Planilha Sintética'!B763</f>
        <v xml:space="preserve"> COMP056 </v>
      </c>
      <c r="E72" s="129" t="s">
        <v>140</v>
      </c>
      <c r="F72" s="207" t="s">
        <v>357</v>
      </c>
      <c r="G72" s="206" t="s">
        <v>150</v>
      </c>
      <c r="H72" s="158">
        <v>70.38</v>
      </c>
      <c r="I72" s="158"/>
      <c r="J72" s="158"/>
      <c r="K72" s="159"/>
      <c r="L72" s="173"/>
      <c r="M72" s="174"/>
    </row>
    <row r="73" spans="1:13" s="175" customFormat="1" ht="35.25" customHeight="1">
      <c r="A73" s="171"/>
      <c r="B73" s="172"/>
      <c r="C73" s="202" t="s">
        <v>423</v>
      </c>
      <c r="D73" s="129" t="str">
        <f>'Planilha Sintética'!B776</f>
        <v xml:space="preserve"> COMP057 </v>
      </c>
      <c r="E73" s="129" t="s">
        <v>140</v>
      </c>
      <c r="F73" s="210" t="s">
        <v>355</v>
      </c>
      <c r="G73" s="206" t="s">
        <v>150</v>
      </c>
      <c r="H73" s="158">
        <v>75.33</v>
      </c>
      <c r="I73" s="158"/>
      <c r="J73" s="158"/>
      <c r="K73" s="159"/>
      <c r="L73" s="173"/>
      <c r="M73" s="174"/>
    </row>
    <row r="74" spans="1:13" s="175" customFormat="1" ht="21" customHeight="1">
      <c r="A74" s="171"/>
      <c r="B74" s="172"/>
      <c r="C74" s="202" t="s">
        <v>424</v>
      </c>
      <c r="D74" s="129" t="str">
        <f>'Planilha Sintética'!B784</f>
        <v xml:space="preserve"> COMP083 </v>
      </c>
      <c r="E74" s="129" t="s">
        <v>140</v>
      </c>
      <c r="F74" s="207" t="s">
        <v>356</v>
      </c>
      <c r="G74" s="206" t="s">
        <v>150</v>
      </c>
      <c r="H74" s="158">
        <v>35.04</v>
      </c>
      <c r="I74" s="158"/>
      <c r="J74" s="158"/>
      <c r="K74" s="159"/>
      <c r="L74" s="173"/>
      <c r="M74" s="174"/>
    </row>
    <row r="75" spans="1:13" s="189" customFormat="1" ht="21" customHeight="1">
      <c r="A75" s="185"/>
      <c r="B75" s="186"/>
      <c r="C75" s="202" t="s">
        <v>425</v>
      </c>
      <c r="D75" s="129" t="str">
        <f>'Planilha Sintética'!B797</f>
        <v xml:space="preserve"> COMP084 </v>
      </c>
      <c r="E75" s="129" t="s">
        <v>140</v>
      </c>
      <c r="F75" s="207" t="s">
        <v>449</v>
      </c>
      <c r="G75" s="206" t="s">
        <v>150</v>
      </c>
      <c r="H75" s="158">
        <v>11.22</v>
      </c>
      <c r="I75" s="158"/>
      <c r="J75" s="158"/>
      <c r="K75" s="159"/>
      <c r="L75" s="187"/>
      <c r="M75" s="188"/>
    </row>
    <row r="76" spans="1:13" s="189" customFormat="1" ht="39" customHeight="1">
      <c r="A76" s="185"/>
      <c r="B76" s="186"/>
      <c r="C76" s="202" t="s">
        <v>426</v>
      </c>
      <c r="D76" s="129" t="str">
        <f>'Planilha Sintética'!B810</f>
        <v xml:space="preserve"> COMP084 </v>
      </c>
      <c r="E76" s="129" t="s">
        <v>140</v>
      </c>
      <c r="F76" s="207" t="s">
        <v>450</v>
      </c>
      <c r="G76" s="206" t="s">
        <v>150</v>
      </c>
      <c r="H76" s="158">
        <v>11.56</v>
      </c>
      <c r="I76" s="158"/>
      <c r="J76" s="158"/>
      <c r="K76" s="159"/>
      <c r="L76" s="187"/>
      <c r="M76" s="188"/>
    </row>
    <row r="77" spans="1:13" s="189" customFormat="1">
      <c r="A77" s="185"/>
      <c r="B77" s="186"/>
      <c r="C77" s="202" t="s">
        <v>427</v>
      </c>
      <c r="D77" s="129" t="str">
        <f>'Planilha Sintética'!B823</f>
        <v xml:space="preserve"> COMP089 </v>
      </c>
      <c r="E77" s="129" t="s">
        <v>140</v>
      </c>
      <c r="F77" s="207" t="s">
        <v>354</v>
      </c>
      <c r="G77" s="206" t="s">
        <v>150</v>
      </c>
      <c r="H77" s="158">
        <v>0.51</v>
      </c>
      <c r="I77" s="158"/>
      <c r="J77" s="158"/>
      <c r="K77" s="159"/>
      <c r="L77" s="187"/>
      <c r="M77" s="188"/>
    </row>
    <row r="78" spans="1:13" s="189" customFormat="1">
      <c r="A78" s="185"/>
      <c r="B78" s="186"/>
      <c r="C78" s="202" t="s">
        <v>428</v>
      </c>
      <c r="D78" s="129" t="str">
        <f>'Planilha Sintética'!B836</f>
        <v xml:space="preserve"> COMP060 </v>
      </c>
      <c r="E78" s="129" t="s">
        <v>140</v>
      </c>
      <c r="F78" s="207" t="str">
        <f>'Planilha Sintética'!D836</f>
        <v>Chumbador de aço inox com rosca interna de 5/8''</v>
      </c>
      <c r="G78" s="206" t="s">
        <v>328</v>
      </c>
      <c r="H78" s="158">
        <v>98</v>
      </c>
      <c r="I78" s="158"/>
      <c r="J78" s="158"/>
      <c r="K78" s="159"/>
      <c r="L78" s="187"/>
      <c r="M78" s="188"/>
    </row>
    <row r="79" spans="1:13" s="189" customFormat="1" ht="30" customHeight="1">
      <c r="A79" s="185"/>
      <c r="B79" s="186"/>
      <c r="C79" s="202" t="s">
        <v>429</v>
      </c>
      <c r="D79" s="129" t="str">
        <f>'Planilha Sintética'!B843</f>
        <v xml:space="preserve"> COMP061 </v>
      </c>
      <c r="E79" s="129" t="s">
        <v>140</v>
      </c>
      <c r="F79" s="210" t="s">
        <v>923</v>
      </c>
      <c r="G79" s="206" t="s">
        <v>328</v>
      </c>
      <c r="H79" s="158">
        <v>5</v>
      </c>
      <c r="I79" s="158"/>
      <c r="J79" s="158"/>
      <c r="K79" s="159"/>
      <c r="L79" s="187"/>
      <c r="M79" s="188"/>
    </row>
    <row r="80" spans="1:13" s="189" customFormat="1" ht="30" customHeight="1">
      <c r="A80" s="185"/>
      <c r="B80" s="186"/>
      <c r="C80" s="202" t="s">
        <v>430</v>
      </c>
      <c r="D80" s="129" t="str">
        <f>'Planilha Sintética'!B851</f>
        <v xml:space="preserve"> COMP101 </v>
      </c>
      <c r="E80" s="129" t="s">
        <v>140</v>
      </c>
      <c r="F80" s="210" t="str">
        <f>'Planilha Sintética'!D851</f>
        <v>Instalação de CAIXA DE DERIVAÇÃO A PROVA DE EXPLOSÃO MEDIDAS INTERNAS 555x345x209mm</v>
      </c>
      <c r="G80" s="206" t="s">
        <v>328</v>
      </c>
      <c r="H80" s="158">
        <v>5</v>
      </c>
      <c r="I80" s="158"/>
      <c r="J80" s="158"/>
      <c r="K80" s="159"/>
      <c r="L80" s="187"/>
      <c r="M80" s="188"/>
    </row>
    <row r="81" spans="1:15" s="189" customFormat="1" ht="120">
      <c r="A81" s="185"/>
      <c r="B81" s="186"/>
      <c r="C81" s="202" t="s">
        <v>907</v>
      </c>
      <c r="D81" s="129"/>
      <c r="E81" s="129" t="s">
        <v>375</v>
      </c>
      <c r="F81" s="230" t="s">
        <v>595</v>
      </c>
      <c r="G81" s="206"/>
      <c r="H81" s="158"/>
      <c r="I81" s="158"/>
      <c r="J81" s="158"/>
      <c r="K81" s="159"/>
      <c r="L81" s="187"/>
      <c r="M81" s="188"/>
    </row>
    <row r="82" spans="1:15" s="189" customFormat="1" ht="25.5">
      <c r="A82" s="185"/>
      <c r="B82" s="186"/>
      <c r="C82" s="231" t="s">
        <v>908</v>
      </c>
      <c r="D82" s="232" t="str">
        <f>'Planilha Sintética'!B868</f>
        <v xml:space="preserve"> COT007 </v>
      </c>
      <c r="E82" s="232" t="s">
        <v>375</v>
      </c>
      <c r="F82" s="233" t="s">
        <v>596</v>
      </c>
      <c r="G82" s="234" t="s">
        <v>328</v>
      </c>
      <c r="H82" s="235">
        <v>1</v>
      </c>
      <c r="I82" s="235"/>
      <c r="J82" s="235"/>
      <c r="K82" s="236"/>
      <c r="L82" s="187"/>
      <c r="M82" s="188"/>
    </row>
    <row r="83" spans="1:15" s="189" customFormat="1">
      <c r="A83" s="185"/>
      <c r="B83" s="186"/>
      <c r="C83" s="231" t="s">
        <v>909</v>
      </c>
      <c r="D83" s="232" t="str">
        <f>'Planilha Sintética'!B861</f>
        <v xml:space="preserve"> COMP086 </v>
      </c>
      <c r="E83" s="232" t="s">
        <v>140</v>
      </c>
      <c r="F83" s="233" t="s">
        <v>597</v>
      </c>
      <c r="G83" s="234" t="s">
        <v>328</v>
      </c>
      <c r="H83" s="235">
        <v>1</v>
      </c>
      <c r="I83" s="235"/>
      <c r="J83" s="235"/>
      <c r="K83" s="236"/>
      <c r="L83" s="187"/>
      <c r="M83" s="188"/>
    </row>
    <row r="84" spans="1:15" ht="21" customHeight="1">
      <c r="C84" s="145" t="s">
        <v>20</v>
      </c>
      <c r="D84" s="250"/>
      <c r="E84" s="129"/>
      <c r="F84" s="176" t="s">
        <v>270</v>
      </c>
      <c r="G84" s="149"/>
      <c r="H84" s="150"/>
      <c r="I84" s="158"/>
      <c r="J84" s="158"/>
      <c r="K84" s="159"/>
      <c r="L84" s="83"/>
      <c r="M84" s="3"/>
    </row>
    <row r="85" spans="1:15" ht="25.5">
      <c r="C85" s="145" t="s">
        <v>279</v>
      </c>
      <c r="D85" s="250"/>
      <c r="E85" s="129"/>
      <c r="F85" s="203" t="s">
        <v>271</v>
      </c>
      <c r="G85" s="149"/>
      <c r="H85" s="150"/>
      <c r="I85" s="158"/>
      <c r="J85" s="158"/>
      <c r="K85" s="159"/>
      <c r="L85" s="1"/>
      <c r="M85" s="3"/>
    </row>
    <row r="86" spans="1:15" ht="25.5">
      <c r="C86" s="145" t="s">
        <v>280</v>
      </c>
      <c r="D86" s="129" t="str">
        <f>'Planilha Sintética'!B896</f>
        <v xml:space="preserve"> COT003 </v>
      </c>
      <c r="E86" s="129" t="s">
        <v>375</v>
      </c>
      <c r="F86" s="204" t="s">
        <v>272</v>
      </c>
      <c r="G86" s="205" t="s">
        <v>170</v>
      </c>
      <c r="H86" s="150">
        <v>8</v>
      </c>
      <c r="I86" s="190"/>
      <c r="J86" s="158"/>
      <c r="K86" s="159"/>
      <c r="L86" s="1"/>
      <c r="M86" s="3"/>
      <c r="O86" s="282"/>
    </row>
    <row r="87" spans="1:15" ht="25.5">
      <c r="C87" s="145" t="s">
        <v>281</v>
      </c>
      <c r="D87" s="129" t="str">
        <f>'Planilha Sintética'!B902</f>
        <v xml:space="preserve"> COT005 </v>
      </c>
      <c r="E87" s="129" t="s">
        <v>375</v>
      </c>
      <c r="F87" s="204" t="s">
        <v>273</v>
      </c>
      <c r="G87" s="205" t="s">
        <v>170</v>
      </c>
      <c r="H87" s="150">
        <f>H86</f>
        <v>8</v>
      </c>
      <c r="I87" s="190"/>
      <c r="J87" s="158"/>
      <c r="K87" s="159"/>
      <c r="L87" s="1"/>
      <c r="M87" s="3"/>
      <c r="O87" s="282"/>
    </row>
    <row r="88" spans="1:15" ht="25.5">
      <c r="C88" s="145" t="s">
        <v>282</v>
      </c>
      <c r="D88" s="129"/>
      <c r="E88" s="129"/>
      <c r="F88" s="203" t="s">
        <v>310</v>
      </c>
      <c r="G88" s="149"/>
      <c r="H88" s="150"/>
      <c r="I88" s="158"/>
      <c r="J88" s="158"/>
      <c r="K88" s="159"/>
      <c r="L88" s="1"/>
      <c r="M88" s="3"/>
    </row>
    <row r="89" spans="1:15" ht="25.5">
      <c r="C89" s="145" t="s">
        <v>283</v>
      </c>
      <c r="D89" s="129" t="str">
        <f>'Planilha Sintética'!B909</f>
        <v xml:space="preserve"> COT004 </v>
      </c>
      <c r="E89" s="129" t="s">
        <v>375</v>
      </c>
      <c r="F89" s="204" t="s">
        <v>274</v>
      </c>
      <c r="G89" s="205" t="s">
        <v>170</v>
      </c>
      <c r="H89" s="150">
        <v>2</v>
      </c>
      <c r="I89" s="190"/>
      <c r="J89" s="158"/>
      <c r="K89" s="159"/>
      <c r="L89" s="1"/>
      <c r="M89" s="3"/>
    </row>
    <row r="90" spans="1:15" ht="25.5">
      <c r="C90" s="145" t="s">
        <v>284</v>
      </c>
      <c r="D90" s="129" t="str">
        <f>'Planilha Sintética'!B915</f>
        <v xml:space="preserve"> COT005 </v>
      </c>
      <c r="E90" s="129" t="s">
        <v>375</v>
      </c>
      <c r="F90" s="204" t="s">
        <v>275</v>
      </c>
      <c r="G90" s="205" t="s">
        <v>170</v>
      </c>
      <c r="H90" s="150">
        <f>H89</f>
        <v>2</v>
      </c>
      <c r="I90" s="190"/>
      <c r="J90" s="158"/>
      <c r="K90" s="159"/>
      <c r="L90" s="1"/>
      <c r="M90" s="3"/>
    </row>
    <row r="91" spans="1:15">
      <c r="C91" s="145" t="s">
        <v>285</v>
      </c>
      <c r="D91" s="129"/>
      <c r="E91" s="129"/>
      <c r="F91" s="203" t="s">
        <v>278</v>
      </c>
      <c r="G91" s="149"/>
      <c r="H91" s="150"/>
      <c r="I91" s="158"/>
      <c r="J91" s="158"/>
      <c r="K91" s="159"/>
      <c r="L91" s="1"/>
      <c r="M91" s="3"/>
    </row>
    <row r="92" spans="1:15">
      <c r="C92" s="145" t="s">
        <v>451</v>
      </c>
      <c r="D92" s="129" t="str">
        <f>'Planilha Sintética'!B922</f>
        <v xml:space="preserve"> COMP032 </v>
      </c>
      <c r="E92" s="145" t="s">
        <v>140</v>
      </c>
      <c r="F92" s="204" t="s">
        <v>276</v>
      </c>
      <c r="G92" s="205" t="s">
        <v>170</v>
      </c>
      <c r="H92" s="150">
        <v>9</v>
      </c>
      <c r="I92" s="190"/>
      <c r="J92" s="158"/>
      <c r="K92" s="159"/>
      <c r="L92" s="1"/>
      <c r="M92" s="3"/>
    </row>
    <row r="93" spans="1:15">
      <c r="C93" s="145" t="s">
        <v>452</v>
      </c>
      <c r="D93" s="129" t="str">
        <f>'Planilha Sintética'!B929</f>
        <v xml:space="preserve"> COMP33 </v>
      </c>
      <c r="E93" s="145" t="s">
        <v>140</v>
      </c>
      <c r="F93" s="204" t="s">
        <v>277</v>
      </c>
      <c r="G93" s="205" t="s">
        <v>149</v>
      </c>
      <c r="H93" s="150">
        <v>6.18</v>
      </c>
      <c r="I93" s="190"/>
      <c r="J93" s="158"/>
      <c r="K93" s="159"/>
      <c r="L93" s="1"/>
      <c r="M93" s="3"/>
    </row>
    <row r="94" spans="1:15" ht="15.75">
      <c r="C94" s="139">
        <v>3</v>
      </c>
      <c r="D94" s="139"/>
      <c r="E94" s="139"/>
      <c r="F94" s="140" t="s">
        <v>174</v>
      </c>
      <c r="G94" s="141"/>
      <c r="H94" s="142"/>
      <c r="I94" s="142"/>
      <c r="J94" s="142">
        <f>SUM(J95:J97)</f>
        <v>0</v>
      </c>
      <c r="K94" s="156" t="e">
        <f t="shared" ref="K94" si="1">IF(J94="","",J94/$J$98)</f>
        <v>#DIV/0!</v>
      </c>
      <c r="L94" s="1"/>
      <c r="M94" s="3"/>
    </row>
    <row r="95" spans="1:15" ht="15.75">
      <c r="C95" s="161" t="s">
        <v>24</v>
      </c>
      <c r="D95" s="145" t="str">
        <f>'Planilha Sintética'!B938</f>
        <v xml:space="preserve"> COMP023 </v>
      </c>
      <c r="E95" s="145" t="s">
        <v>140</v>
      </c>
      <c r="F95" s="164" t="s">
        <v>175</v>
      </c>
      <c r="G95" s="149" t="s">
        <v>170</v>
      </c>
      <c r="H95" s="150">
        <v>1</v>
      </c>
      <c r="I95" s="158"/>
      <c r="J95" s="158"/>
      <c r="K95" s="159"/>
      <c r="L95" s="1"/>
      <c r="M95" s="3"/>
    </row>
    <row r="96" spans="1:15" ht="15.75">
      <c r="C96" s="161" t="s">
        <v>25</v>
      </c>
      <c r="D96" s="145" t="str">
        <f>'Planilha Sintética'!B945</f>
        <v xml:space="preserve"> COMP026 </v>
      </c>
      <c r="E96" s="145" t="s">
        <v>140</v>
      </c>
      <c r="F96" s="164" t="s">
        <v>245</v>
      </c>
      <c r="G96" s="149" t="s">
        <v>170</v>
      </c>
      <c r="H96" s="158">
        <v>1</v>
      </c>
      <c r="I96" s="158"/>
      <c r="J96" s="158"/>
      <c r="K96" s="159"/>
      <c r="L96" s="1"/>
      <c r="M96" s="3"/>
    </row>
    <row r="97" spans="3:13" ht="15.75">
      <c r="C97" s="161" t="s">
        <v>26</v>
      </c>
      <c r="D97" s="145" t="str">
        <f>'Planilha Sintética'!B956</f>
        <v xml:space="preserve"> COMP024 </v>
      </c>
      <c r="E97" s="145" t="s">
        <v>140</v>
      </c>
      <c r="F97" s="164" t="s">
        <v>176</v>
      </c>
      <c r="G97" s="149" t="s">
        <v>149</v>
      </c>
      <c r="H97" s="158">
        <v>6500</v>
      </c>
      <c r="I97" s="158"/>
      <c r="J97" s="158"/>
      <c r="K97" s="159"/>
      <c r="L97" s="1"/>
      <c r="M97" s="3"/>
    </row>
    <row r="98" spans="3:13" ht="15.75">
      <c r="C98" s="139"/>
      <c r="D98" s="139"/>
      <c r="E98" s="139"/>
      <c r="F98" s="155" t="s">
        <v>122</v>
      </c>
      <c r="G98" s="141"/>
      <c r="H98" s="142"/>
      <c r="I98" s="142"/>
      <c r="J98" s="142">
        <f>J12+J21+J94</f>
        <v>0</v>
      </c>
      <c r="K98" s="142"/>
      <c r="L98" s="1"/>
      <c r="M98" s="3"/>
    </row>
    <row r="99" spans="3:13">
      <c r="C99" s="160"/>
      <c r="D99" s="80"/>
      <c r="E99" s="80"/>
      <c r="F99" s="84"/>
      <c r="G99" s="80"/>
      <c r="H99" s="81"/>
      <c r="I99" s="82"/>
      <c r="J99" s="82"/>
      <c r="K99" s="83"/>
      <c r="L99" s="1"/>
      <c r="M99" s="3"/>
    </row>
    <row r="100" spans="3:13">
      <c r="C100" s="162"/>
      <c r="D100" s="80"/>
      <c r="E100" s="80"/>
      <c r="F100" s="84"/>
      <c r="G100" s="80"/>
      <c r="H100" s="81"/>
      <c r="I100" s="82"/>
      <c r="J100" s="82"/>
      <c r="K100" s="83"/>
      <c r="L100" s="1"/>
      <c r="M100" s="3"/>
    </row>
    <row r="101" spans="3:13">
      <c r="C101" s="91"/>
      <c r="D101" s="80"/>
      <c r="E101" s="80"/>
      <c r="F101" s="157"/>
      <c r="G101" s="80"/>
      <c r="H101" s="81"/>
      <c r="I101" s="82"/>
      <c r="J101" s="82"/>
      <c r="K101" s="83"/>
      <c r="L101" s="1"/>
      <c r="M101" s="3"/>
    </row>
    <row r="102" spans="3:13">
      <c r="C102" s="91"/>
      <c r="D102" s="80"/>
      <c r="E102" s="80"/>
      <c r="F102" s="84"/>
      <c r="G102" s="80"/>
      <c r="H102" s="81"/>
      <c r="I102" s="82"/>
      <c r="J102" s="82"/>
      <c r="K102" s="83"/>
      <c r="L102" s="1"/>
      <c r="M102" s="3"/>
    </row>
    <row r="103" spans="3:13">
      <c r="C103" s="91"/>
      <c r="D103" s="80"/>
      <c r="E103" s="80"/>
      <c r="F103" s="84"/>
      <c r="G103" s="80"/>
      <c r="H103" s="81"/>
      <c r="I103" s="82"/>
      <c r="J103" s="82"/>
      <c r="K103" s="83"/>
      <c r="L103" s="1"/>
      <c r="M103" s="3"/>
    </row>
    <row r="104" spans="3:13">
      <c r="C104" s="91"/>
      <c r="D104" s="80"/>
      <c r="E104" s="80"/>
      <c r="F104" s="84"/>
      <c r="G104" s="80"/>
      <c r="H104" s="81"/>
      <c r="I104" s="82"/>
      <c r="J104" s="82"/>
      <c r="K104" s="83"/>
      <c r="L104" s="1"/>
      <c r="M104" s="3"/>
    </row>
    <row r="105" spans="3:13">
      <c r="C105" s="91"/>
      <c r="D105" s="80"/>
      <c r="E105" s="80"/>
      <c r="F105" s="84"/>
      <c r="G105" s="80"/>
      <c r="H105" s="81"/>
      <c r="I105" s="82"/>
      <c r="J105" s="82"/>
      <c r="K105" s="83"/>
      <c r="L105" s="1"/>
      <c r="M105" s="3"/>
    </row>
    <row r="106" spans="3:13">
      <c r="C106" s="91"/>
      <c r="D106" s="80"/>
      <c r="E106" s="80"/>
      <c r="F106" s="84"/>
      <c r="G106" s="80"/>
      <c r="H106" s="81"/>
      <c r="I106" s="82"/>
      <c r="J106" s="82"/>
      <c r="K106" s="83"/>
      <c r="L106" s="1"/>
      <c r="M106" s="3"/>
    </row>
    <row r="107" spans="3:13">
      <c r="C107" s="91"/>
      <c r="D107" s="80"/>
      <c r="E107" s="80"/>
      <c r="F107" s="84"/>
      <c r="G107" s="80"/>
      <c r="H107" s="81"/>
      <c r="I107" s="82"/>
      <c r="J107" s="82"/>
      <c r="K107" s="83"/>
      <c r="L107" s="1"/>
      <c r="M107" s="3"/>
    </row>
    <row r="108" spans="3:13">
      <c r="C108" s="91"/>
      <c r="D108" s="80"/>
      <c r="E108" s="80"/>
      <c r="F108" s="84"/>
      <c r="G108" s="80"/>
      <c r="H108" s="81"/>
      <c r="I108" s="82"/>
      <c r="J108" s="82"/>
      <c r="K108" s="83"/>
      <c r="L108" s="1"/>
      <c r="M108" s="3"/>
    </row>
    <row r="109" spans="3:13">
      <c r="C109" s="91"/>
      <c r="D109" s="80"/>
      <c r="E109" s="80"/>
      <c r="F109" s="84"/>
      <c r="G109" s="80"/>
      <c r="H109" s="81"/>
      <c r="I109" s="82"/>
      <c r="J109" s="82"/>
      <c r="K109" s="83"/>
      <c r="L109" s="1"/>
      <c r="M109" s="3"/>
    </row>
    <row r="110" spans="3:13">
      <c r="C110" s="91"/>
      <c r="D110" s="80"/>
      <c r="E110" s="80"/>
      <c r="F110" s="84"/>
      <c r="G110" s="80"/>
      <c r="H110" s="81"/>
      <c r="I110" s="82"/>
      <c r="J110" s="82"/>
      <c r="K110" s="83"/>
      <c r="L110" s="1"/>
      <c r="M110" s="3"/>
    </row>
    <row r="111" spans="3:13">
      <c r="C111" s="91"/>
      <c r="D111" s="80"/>
      <c r="E111" s="80"/>
      <c r="F111" s="84"/>
      <c r="G111" s="80"/>
      <c r="H111" s="81"/>
      <c r="I111" s="82"/>
      <c r="J111" s="82"/>
      <c r="K111" s="83"/>
      <c r="L111" s="1"/>
      <c r="M111" s="3"/>
    </row>
    <row r="112" spans="3:13">
      <c r="C112" s="91"/>
      <c r="D112" s="80"/>
      <c r="E112" s="80"/>
      <c r="F112" s="84"/>
      <c r="G112" s="80"/>
      <c r="H112" s="81"/>
      <c r="I112" s="82"/>
      <c r="J112" s="82"/>
      <c r="K112" s="83"/>
      <c r="L112" s="1"/>
      <c r="M112" s="3"/>
    </row>
    <row r="113" spans="3:13">
      <c r="C113" s="91"/>
      <c r="D113" s="80"/>
      <c r="E113" s="80"/>
      <c r="F113" s="84"/>
      <c r="G113" s="80"/>
      <c r="H113" s="81"/>
      <c r="I113" s="82"/>
      <c r="J113" s="82"/>
      <c r="K113" s="83"/>
      <c r="L113" s="1"/>
      <c r="M113" s="3"/>
    </row>
    <row r="114" spans="3:13">
      <c r="C114" s="91"/>
      <c r="D114" s="80"/>
      <c r="E114" s="80"/>
      <c r="F114" s="84"/>
      <c r="G114" s="80"/>
      <c r="H114" s="81"/>
      <c r="I114" s="82"/>
      <c r="J114" s="82"/>
      <c r="K114" s="83"/>
      <c r="L114" s="1"/>
      <c r="M114" s="3"/>
    </row>
    <row r="115" spans="3:13">
      <c r="C115" s="91"/>
      <c r="D115" s="80"/>
      <c r="E115" s="80"/>
      <c r="F115" s="84"/>
      <c r="G115" s="80"/>
      <c r="H115" s="81"/>
      <c r="I115" s="82"/>
      <c r="J115" s="82"/>
      <c r="K115" s="83"/>
      <c r="L115" s="1"/>
      <c r="M115" s="3"/>
    </row>
    <row r="116" spans="3:13">
      <c r="C116" s="91"/>
      <c r="D116" s="80"/>
      <c r="E116" s="80"/>
      <c r="F116" s="84"/>
      <c r="G116" s="80"/>
      <c r="H116" s="81"/>
      <c r="I116" s="82"/>
      <c r="J116" s="82"/>
      <c r="K116" s="83"/>
      <c r="L116" s="1"/>
      <c r="M116" s="3"/>
    </row>
    <row r="117" spans="3:13">
      <c r="C117" s="91"/>
      <c r="D117" s="80"/>
      <c r="E117" s="80"/>
      <c r="F117" s="84"/>
      <c r="G117" s="80"/>
      <c r="H117" s="81"/>
      <c r="I117" s="82"/>
      <c r="J117" s="82"/>
      <c r="K117" s="83"/>
      <c r="L117" s="1"/>
      <c r="M117" s="3"/>
    </row>
    <row r="118" spans="3:13">
      <c r="C118" s="91"/>
      <c r="D118" s="80"/>
      <c r="E118" s="80"/>
      <c r="F118" s="84"/>
      <c r="G118" s="80"/>
      <c r="H118" s="81"/>
      <c r="I118" s="82"/>
      <c r="J118" s="82"/>
      <c r="K118" s="83"/>
      <c r="L118" s="1"/>
      <c r="M118" s="3"/>
    </row>
    <row r="119" spans="3:13">
      <c r="C119" s="91"/>
      <c r="D119" s="80"/>
      <c r="E119" s="80"/>
      <c r="F119" s="84"/>
      <c r="G119" s="80"/>
      <c r="H119" s="81"/>
      <c r="I119" s="82"/>
      <c r="J119" s="82"/>
      <c r="K119" s="83"/>
      <c r="L119" s="1"/>
      <c r="M119" s="3"/>
    </row>
    <row r="120" spans="3:13">
      <c r="C120" s="91"/>
      <c r="D120" s="80"/>
      <c r="E120" s="80"/>
      <c r="F120" s="84"/>
      <c r="G120" s="80"/>
      <c r="H120" s="81"/>
      <c r="I120" s="82"/>
      <c r="J120" s="82"/>
      <c r="K120" s="83"/>
      <c r="L120" s="1"/>
      <c r="M120" s="3"/>
    </row>
    <row r="121" spans="3:13">
      <c r="C121" s="91"/>
      <c r="D121" s="80"/>
      <c r="E121" s="80"/>
      <c r="F121" s="84"/>
      <c r="G121" s="80"/>
      <c r="H121" s="81"/>
      <c r="I121" s="82"/>
      <c r="J121" s="82"/>
      <c r="K121" s="83"/>
      <c r="L121" s="1"/>
      <c r="M121" s="3"/>
    </row>
    <row r="122" spans="3:13">
      <c r="C122" s="91"/>
      <c r="D122" s="80"/>
      <c r="E122" s="80"/>
      <c r="F122" s="84"/>
      <c r="G122" s="80"/>
      <c r="H122" s="81"/>
      <c r="I122" s="82"/>
      <c r="J122" s="82"/>
      <c r="K122" s="83"/>
      <c r="L122" s="1"/>
      <c r="M122" s="3"/>
    </row>
    <row r="123" spans="3:13">
      <c r="C123" s="91"/>
      <c r="D123" s="80"/>
      <c r="E123" s="80"/>
      <c r="F123" s="84"/>
      <c r="G123" s="80"/>
      <c r="H123" s="81"/>
      <c r="I123" s="82"/>
      <c r="J123" s="82"/>
      <c r="K123" s="83"/>
      <c r="L123" s="1"/>
      <c r="M123"/>
    </row>
    <row r="124" spans="3:13">
      <c r="C124" s="91"/>
      <c r="D124" s="80"/>
      <c r="E124" s="80"/>
      <c r="F124" s="84"/>
      <c r="G124" s="80"/>
      <c r="H124" s="81"/>
      <c r="I124" s="82"/>
      <c r="J124" s="82"/>
      <c r="K124" s="83"/>
      <c r="L124" s="1"/>
      <c r="M124"/>
    </row>
    <row r="125" spans="3:13">
      <c r="C125" s="91"/>
      <c r="D125" s="80"/>
      <c r="E125" s="80"/>
      <c r="F125" s="84"/>
      <c r="G125" s="80"/>
      <c r="H125" s="81"/>
      <c r="I125" s="82"/>
      <c r="J125" s="82"/>
      <c r="K125" s="83"/>
      <c r="L125" s="1"/>
      <c r="M125"/>
    </row>
    <row r="126" spans="3:13">
      <c r="C126" s="91"/>
      <c r="D126" s="80"/>
      <c r="E126" s="80"/>
      <c r="F126" s="84"/>
      <c r="G126" s="80"/>
      <c r="H126" s="81"/>
      <c r="I126" s="82"/>
      <c r="J126" s="82"/>
      <c r="K126" s="83"/>
      <c r="L126" s="1"/>
      <c r="M126"/>
    </row>
    <row r="127" spans="3:13">
      <c r="C127" s="91"/>
      <c r="D127" s="80"/>
      <c r="E127" s="80"/>
      <c r="F127" s="84"/>
      <c r="G127" s="80"/>
      <c r="H127" s="81"/>
      <c r="I127" s="82"/>
      <c r="J127" s="82"/>
      <c r="K127" s="83"/>
      <c r="L127" s="1"/>
      <c r="M127"/>
    </row>
    <row r="128" spans="3:13">
      <c r="C128" s="91"/>
      <c r="D128" s="80"/>
      <c r="E128" s="80"/>
      <c r="F128" s="84"/>
      <c r="G128" s="80"/>
      <c r="H128" s="81"/>
      <c r="I128" s="82"/>
      <c r="J128" s="82"/>
      <c r="K128" s="83"/>
      <c r="L128" s="1"/>
      <c r="M128"/>
    </row>
    <row r="129" spans="3:13">
      <c r="C129" s="91"/>
      <c r="D129" s="80"/>
      <c r="E129" s="80"/>
      <c r="F129" s="84"/>
      <c r="G129" s="80"/>
      <c r="H129" s="81"/>
      <c r="I129" s="82"/>
      <c r="J129" s="82"/>
      <c r="K129" s="83"/>
      <c r="L129" s="1"/>
      <c r="M129"/>
    </row>
    <row r="130" spans="3:13">
      <c r="C130" s="91"/>
      <c r="D130" s="80"/>
      <c r="E130" s="80"/>
      <c r="F130" s="84"/>
      <c r="G130" s="80"/>
      <c r="H130" s="81"/>
      <c r="I130" s="82"/>
      <c r="J130" s="82"/>
      <c r="K130" s="83"/>
      <c r="L130" s="1"/>
      <c r="M130"/>
    </row>
    <row r="131" spans="3:13">
      <c r="C131" s="91"/>
      <c r="D131" s="80"/>
      <c r="E131" s="80"/>
      <c r="F131" s="84"/>
      <c r="G131" s="80"/>
      <c r="H131" s="81"/>
      <c r="I131" s="82"/>
      <c r="J131" s="82"/>
      <c r="K131" s="83"/>
      <c r="L131" s="1"/>
      <c r="M131"/>
    </row>
    <row r="132" spans="3:13">
      <c r="C132" s="91"/>
      <c r="D132" s="80"/>
      <c r="E132" s="80"/>
      <c r="F132" s="84"/>
      <c r="G132" s="80"/>
      <c r="H132" s="81"/>
      <c r="I132" s="82"/>
      <c r="J132" s="82"/>
      <c r="K132" s="83"/>
      <c r="L132" s="1"/>
      <c r="M132"/>
    </row>
    <row r="133" spans="3:13">
      <c r="C133" s="91"/>
      <c r="D133" s="80"/>
      <c r="E133" s="80"/>
      <c r="F133" s="84"/>
      <c r="G133" s="80"/>
      <c r="H133" s="81"/>
      <c r="I133" s="82"/>
      <c r="J133" s="82"/>
      <c r="K133" s="83"/>
      <c r="L133" s="1"/>
      <c r="M133"/>
    </row>
    <row r="134" spans="3:13">
      <c r="C134" s="91"/>
      <c r="D134" s="80"/>
      <c r="E134" s="80"/>
      <c r="F134" s="84"/>
      <c r="G134" s="80"/>
      <c r="H134" s="81"/>
      <c r="I134" s="82"/>
      <c r="J134" s="82"/>
      <c r="K134" s="83"/>
      <c r="L134" s="1"/>
      <c r="M134"/>
    </row>
    <row r="135" spans="3:13">
      <c r="C135" s="91"/>
      <c r="D135" s="80"/>
      <c r="E135" s="80"/>
      <c r="F135" s="84"/>
      <c r="G135" s="80"/>
      <c r="H135" s="81"/>
      <c r="I135" s="82"/>
      <c r="J135" s="82"/>
      <c r="K135" s="83"/>
      <c r="L135" s="1"/>
      <c r="M135"/>
    </row>
    <row r="136" spans="3:13">
      <c r="C136" s="91"/>
      <c r="D136" s="80"/>
      <c r="E136" s="80"/>
      <c r="F136" s="84"/>
      <c r="G136" s="80"/>
      <c r="H136" s="81"/>
      <c r="I136" s="82"/>
      <c r="J136" s="82"/>
      <c r="K136" s="83"/>
      <c r="L136" s="1"/>
      <c r="M136"/>
    </row>
    <row r="137" spans="3:13">
      <c r="C137" s="91"/>
      <c r="D137" s="80"/>
      <c r="E137" s="80"/>
      <c r="F137" s="84"/>
      <c r="G137" s="80"/>
      <c r="H137" s="81"/>
      <c r="I137" s="82"/>
      <c r="J137" s="82"/>
      <c r="K137" s="83"/>
      <c r="L137" s="1"/>
      <c r="M137"/>
    </row>
    <row r="138" spans="3:13">
      <c r="C138" s="91"/>
      <c r="D138" s="80"/>
      <c r="E138" s="80"/>
      <c r="F138" s="84"/>
      <c r="G138" s="80"/>
      <c r="H138" s="81"/>
      <c r="I138" s="82"/>
      <c r="J138" s="82"/>
      <c r="K138" s="83"/>
      <c r="L138" s="1"/>
      <c r="M138"/>
    </row>
    <row r="139" spans="3:13">
      <c r="C139" s="91"/>
      <c r="D139" s="80"/>
      <c r="E139" s="80"/>
      <c r="F139" s="84"/>
      <c r="G139" s="80"/>
      <c r="H139" s="81"/>
      <c r="I139" s="82"/>
      <c r="J139" s="82"/>
      <c r="K139" s="83"/>
      <c r="L139" s="1"/>
      <c r="M139"/>
    </row>
    <row r="140" spans="3:13">
      <c r="C140" s="91"/>
      <c r="D140" s="80"/>
      <c r="E140" s="80"/>
      <c r="F140" s="84"/>
      <c r="G140" s="80"/>
      <c r="H140" s="81"/>
      <c r="I140" s="82"/>
      <c r="J140" s="82"/>
      <c r="K140" s="83"/>
      <c r="L140" s="1"/>
      <c r="M140"/>
    </row>
    <row r="141" spans="3:13">
      <c r="C141" s="91"/>
      <c r="D141" s="80"/>
      <c r="E141" s="80"/>
      <c r="F141" s="84"/>
      <c r="G141" s="80"/>
      <c r="H141" s="81"/>
      <c r="I141" s="82"/>
      <c r="J141" s="82"/>
      <c r="K141" s="83"/>
      <c r="L141" s="1"/>
      <c r="M141"/>
    </row>
    <row r="142" spans="3:13">
      <c r="C142" s="91"/>
      <c r="D142" s="80"/>
      <c r="E142" s="80"/>
      <c r="F142" s="84"/>
      <c r="G142" s="80"/>
      <c r="H142" s="81"/>
      <c r="I142" s="82"/>
      <c r="J142" s="82"/>
      <c r="K142" s="83"/>
      <c r="L142" s="1"/>
      <c r="M142"/>
    </row>
    <row r="143" spans="3:13">
      <c r="C143" s="91"/>
      <c r="D143" s="80"/>
      <c r="E143" s="80"/>
      <c r="F143" s="84"/>
      <c r="G143" s="80"/>
      <c r="H143" s="81"/>
      <c r="I143" s="82"/>
      <c r="J143" s="82"/>
      <c r="K143" s="83"/>
      <c r="L143" s="1"/>
      <c r="M143"/>
    </row>
    <row r="144" spans="3:13">
      <c r="C144" s="91"/>
      <c r="D144" s="80"/>
      <c r="E144" s="80"/>
      <c r="F144" s="84"/>
      <c r="G144" s="80"/>
      <c r="H144" s="81"/>
      <c r="I144" s="82"/>
      <c r="J144" s="82"/>
      <c r="K144" s="83"/>
      <c r="L144" s="1"/>
      <c r="M144"/>
    </row>
    <row r="145" spans="3:13">
      <c r="C145" s="91"/>
      <c r="D145" s="80"/>
      <c r="E145" s="80"/>
      <c r="F145" s="84"/>
      <c r="G145" s="80"/>
      <c r="H145" s="81"/>
      <c r="I145" s="82"/>
      <c r="J145" s="82"/>
      <c r="K145" s="83"/>
      <c r="L145" s="1"/>
      <c r="M145"/>
    </row>
    <row r="146" spans="3:13">
      <c r="C146" s="91"/>
      <c r="D146" s="80"/>
      <c r="E146" s="80"/>
      <c r="F146" s="84"/>
      <c r="G146" s="80"/>
      <c r="H146" s="81"/>
      <c r="I146" s="82"/>
      <c r="J146" s="82"/>
      <c r="K146" s="83"/>
      <c r="L146" s="1"/>
      <c r="M146"/>
    </row>
    <row r="147" spans="3:13">
      <c r="C147" s="91"/>
      <c r="D147" s="80"/>
      <c r="E147" s="80"/>
      <c r="F147" s="84"/>
      <c r="G147" s="80"/>
      <c r="H147" s="81"/>
      <c r="I147" s="82"/>
      <c r="J147" s="82"/>
      <c r="K147" s="83"/>
      <c r="L147" s="1"/>
      <c r="M147"/>
    </row>
    <row r="148" spans="3:13">
      <c r="C148" s="91"/>
      <c r="D148" s="80"/>
      <c r="E148" s="80"/>
      <c r="F148" s="84"/>
      <c r="G148" s="80"/>
      <c r="H148" s="81"/>
      <c r="I148" s="82"/>
      <c r="J148" s="82"/>
      <c r="K148" s="83"/>
      <c r="L148" s="1"/>
      <c r="M148"/>
    </row>
    <row r="149" spans="3:13">
      <c r="C149" s="91"/>
      <c r="D149" s="80"/>
      <c r="E149" s="80"/>
      <c r="F149" s="84"/>
      <c r="G149" s="80"/>
      <c r="H149" s="81"/>
      <c r="I149" s="82"/>
      <c r="J149" s="82"/>
      <c r="K149" s="83"/>
      <c r="L149" s="1"/>
      <c r="M149"/>
    </row>
    <row r="150" spans="3:13">
      <c r="C150" s="91"/>
      <c r="D150" s="80"/>
      <c r="E150" s="80"/>
      <c r="F150" s="84"/>
      <c r="G150" s="80"/>
      <c r="H150" s="81"/>
      <c r="I150" s="82"/>
      <c r="J150" s="82"/>
      <c r="K150" s="83"/>
      <c r="L150" s="1"/>
      <c r="M150"/>
    </row>
    <row r="151" spans="3:13">
      <c r="C151" s="91"/>
      <c r="D151" s="80"/>
      <c r="E151" s="80"/>
      <c r="F151" s="84"/>
      <c r="G151" s="80"/>
      <c r="H151" s="81"/>
      <c r="I151" s="82"/>
      <c r="J151" s="82"/>
      <c r="K151" s="83"/>
      <c r="L151" s="1"/>
      <c r="M151"/>
    </row>
    <row r="152" spans="3:13">
      <c r="C152" s="91"/>
      <c r="D152" s="80"/>
      <c r="E152" s="80"/>
      <c r="F152" s="84"/>
      <c r="G152" s="80"/>
      <c r="H152" s="81"/>
      <c r="I152" s="82"/>
      <c r="J152" s="82"/>
      <c r="K152" s="83"/>
      <c r="L152" s="1"/>
      <c r="M152"/>
    </row>
    <row r="153" spans="3:13">
      <c r="C153" s="91"/>
      <c r="D153" s="80"/>
      <c r="E153" s="80"/>
      <c r="F153" s="84"/>
      <c r="G153" s="80"/>
      <c r="H153" s="81"/>
      <c r="I153" s="82"/>
      <c r="J153" s="82"/>
      <c r="K153" s="83"/>
      <c r="L153" s="1"/>
      <c r="M153"/>
    </row>
    <row r="154" spans="3:13">
      <c r="C154" s="91"/>
      <c r="D154" s="80"/>
      <c r="E154" s="80"/>
      <c r="F154" s="84"/>
      <c r="G154" s="80"/>
      <c r="H154" s="81"/>
      <c r="I154" s="82"/>
      <c r="J154" s="82"/>
      <c r="K154" s="83"/>
      <c r="L154" s="1"/>
      <c r="M154"/>
    </row>
    <row r="155" spans="3:13">
      <c r="C155" s="91"/>
      <c r="D155" s="80"/>
      <c r="E155" s="80"/>
      <c r="F155" s="84"/>
      <c r="G155" s="80"/>
      <c r="H155" s="81"/>
      <c r="I155" s="82"/>
      <c r="J155" s="82"/>
      <c r="K155" s="83"/>
      <c r="L155" s="1"/>
      <c r="M155"/>
    </row>
    <row r="156" spans="3:13">
      <c r="C156" s="91"/>
      <c r="D156" s="80"/>
      <c r="E156" s="80"/>
      <c r="F156" s="84"/>
      <c r="G156" s="80"/>
      <c r="H156" s="81"/>
      <c r="I156" s="82"/>
      <c r="J156" s="82"/>
      <c r="K156" s="83"/>
      <c r="L156" s="1"/>
      <c r="M156"/>
    </row>
    <row r="157" spans="3:13">
      <c r="C157" s="91"/>
      <c r="D157" s="80"/>
      <c r="E157" s="80"/>
      <c r="F157" s="84"/>
      <c r="G157" s="80"/>
      <c r="H157" s="81"/>
      <c r="I157" s="82"/>
      <c r="J157" s="82"/>
      <c r="K157" s="83"/>
      <c r="L157" s="1"/>
      <c r="M157"/>
    </row>
    <row r="158" spans="3:13">
      <c r="C158" s="91"/>
      <c r="D158" s="80"/>
      <c r="E158" s="80"/>
      <c r="F158" s="84"/>
      <c r="G158" s="80"/>
      <c r="H158" s="81"/>
      <c r="I158" s="82"/>
      <c r="J158" s="82"/>
      <c r="K158" s="83"/>
      <c r="L158" s="1"/>
      <c r="M158"/>
    </row>
    <row r="159" spans="3:13">
      <c r="C159" s="91"/>
      <c r="D159" s="80"/>
      <c r="E159" s="80"/>
      <c r="F159" s="84"/>
      <c r="G159" s="80"/>
      <c r="H159" s="81"/>
      <c r="I159" s="82"/>
      <c r="J159" s="82"/>
      <c r="K159" s="83"/>
      <c r="L159" s="1"/>
      <c r="M159"/>
    </row>
    <row r="160" spans="3:13">
      <c r="C160" s="91"/>
      <c r="D160" s="80"/>
      <c r="E160" s="80"/>
      <c r="F160" s="84"/>
      <c r="G160" s="80"/>
      <c r="H160" s="81"/>
      <c r="I160" s="82"/>
      <c r="J160" s="82"/>
      <c r="K160" s="83"/>
      <c r="L160" s="1"/>
      <c r="M160"/>
    </row>
    <row r="161" spans="2:13">
      <c r="C161" s="91"/>
      <c r="D161" s="80"/>
      <c r="E161" s="80"/>
      <c r="F161" s="84"/>
      <c r="G161" s="80"/>
      <c r="H161" s="81"/>
      <c r="I161" s="82"/>
      <c r="J161" s="82"/>
      <c r="K161" s="83"/>
      <c r="L161" s="1"/>
      <c r="M161"/>
    </row>
    <row r="162" spans="2:13">
      <c r="C162" s="91"/>
      <c r="D162" s="80"/>
      <c r="E162" s="80"/>
      <c r="F162" s="84"/>
      <c r="G162" s="80"/>
      <c r="H162" s="81"/>
      <c r="I162" s="82"/>
      <c r="J162" s="82"/>
      <c r="K162" s="83"/>
      <c r="L162" s="1"/>
      <c r="M162"/>
    </row>
    <row r="163" spans="2:13">
      <c r="C163" s="91"/>
      <c r="D163" s="80"/>
      <c r="E163" s="80"/>
      <c r="F163" s="84"/>
      <c r="G163" s="80"/>
      <c r="H163" s="81"/>
      <c r="I163" s="82"/>
      <c r="J163" s="82"/>
      <c r="K163" s="83"/>
      <c r="L163" s="1"/>
      <c r="M163"/>
    </row>
    <row r="164" spans="2:13">
      <c r="C164" s="91"/>
      <c r="D164" s="80"/>
      <c r="E164" s="80"/>
      <c r="F164" s="84"/>
      <c r="G164" s="80"/>
      <c r="H164" s="81"/>
      <c r="I164" s="82"/>
      <c r="J164" s="82"/>
      <c r="K164" s="83"/>
      <c r="L164" s="1"/>
      <c r="M164"/>
    </row>
    <row r="165" spans="2:13">
      <c r="C165" s="91"/>
      <c r="D165" s="80"/>
      <c r="E165" s="80"/>
      <c r="F165" s="84"/>
      <c r="G165" s="80"/>
      <c r="H165" s="81"/>
      <c r="I165" s="82"/>
      <c r="J165" s="82"/>
      <c r="K165" s="83"/>
      <c r="L165" s="1"/>
      <c r="M165"/>
    </row>
    <row r="166" spans="2:13">
      <c r="C166" s="91"/>
      <c r="D166" s="80"/>
      <c r="E166" s="80"/>
      <c r="F166" s="84"/>
      <c r="G166" s="80"/>
      <c r="H166" s="81"/>
      <c r="I166" s="82"/>
      <c r="J166" s="82"/>
      <c r="K166" s="83"/>
      <c r="L166" s="1"/>
      <c r="M166"/>
    </row>
    <row r="167" spans="2:13">
      <c r="C167" s="91"/>
      <c r="D167" s="80"/>
      <c r="E167" s="80"/>
      <c r="F167" s="84"/>
      <c r="G167" s="80"/>
      <c r="H167" s="81"/>
      <c r="I167" s="82"/>
      <c r="J167" s="82"/>
      <c r="K167" s="83"/>
      <c r="L167" s="1"/>
      <c r="M167"/>
    </row>
    <row r="168" spans="2:13">
      <c r="C168" s="91"/>
      <c r="D168" s="80"/>
      <c r="E168" s="80"/>
      <c r="F168" s="84"/>
      <c r="G168" s="80"/>
      <c r="H168" s="81"/>
      <c r="I168" s="82"/>
      <c r="J168" s="82"/>
      <c r="K168" s="83"/>
      <c r="L168" s="1"/>
      <c r="M168"/>
    </row>
    <row r="169" spans="2:13">
      <c r="C169" s="91"/>
      <c r="D169" s="80"/>
      <c r="E169" s="80"/>
      <c r="F169" s="84"/>
      <c r="G169" s="80"/>
      <c r="H169" s="81"/>
      <c r="I169" s="82"/>
      <c r="J169" s="82"/>
      <c r="K169" s="83"/>
      <c r="L169" s="1"/>
      <c r="M169"/>
    </row>
    <row r="170" spans="2:13">
      <c r="C170" s="91"/>
      <c r="D170" s="80"/>
      <c r="E170" s="80"/>
      <c r="F170" s="84"/>
      <c r="G170" s="80"/>
      <c r="H170" s="81"/>
      <c r="I170" s="82"/>
      <c r="J170" s="82"/>
      <c r="K170" s="83"/>
      <c r="L170" s="1"/>
      <c r="M170"/>
    </row>
    <row r="171" spans="2:13">
      <c r="C171" s="91"/>
      <c r="D171" s="80"/>
      <c r="E171" s="80"/>
      <c r="F171" s="84"/>
      <c r="G171" s="80"/>
      <c r="H171" s="81"/>
      <c r="I171" s="82"/>
      <c r="J171" s="82"/>
      <c r="K171" s="83"/>
      <c r="L171" s="1"/>
      <c r="M171"/>
    </row>
    <row r="172" spans="2:13">
      <c r="C172" s="91"/>
      <c r="D172" s="80"/>
      <c r="E172" s="80"/>
      <c r="F172" s="84"/>
      <c r="G172" s="80"/>
      <c r="H172" s="81"/>
      <c r="I172" s="82"/>
      <c r="J172" s="82"/>
      <c r="K172" s="83"/>
      <c r="L172" s="1"/>
      <c r="M172"/>
    </row>
    <row r="173" spans="2:13">
      <c r="C173" s="91"/>
      <c r="D173" s="80"/>
      <c r="E173" s="80"/>
      <c r="F173" s="84"/>
      <c r="G173" s="80"/>
      <c r="H173" s="81"/>
      <c r="I173" s="82"/>
      <c r="J173" s="82"/>
      <c r="K173" s="83"/>
      <c r="L173" s="1"/>
      <c r="M173"/>
    </row>
    <row r="174" spans="2:13">
      <c r="C174" s="91"/>
      <c r="D174" s="80"/>
      <c r="E174" s="80"/>
      <c r="F174" s="84"/>
      <c r="G174" s="80"/>
      <c r="H174" s="81"/>
      <c r="I174" s="82"/>
      <c r="J174" s="82"/>
      <c r="K174" s="83"/>
      <c r="L174" s="1"/>
      <c r="M174"/>
    </row>
    <row r="175" spans="2:13">
      <c r="C175" s="91"/>
      <c r="D175" s="80"/>
      <c r="E175" s="80"/>
      <c r="F175" s="84"/>
      <c r="G175" s="80"/>
      <c r="H175" s="81"/>
      <c r="I175" s="82"/>
      <c r="J175" s="82"/>
      <c r="K175" s="83"/>
      <c r="L175" s="1"/>
      <c r="M175"/>
    </row>
    <row r="176" spans="2:13">
      <c r="B176" s="3"/>
      <c r="C176" s="91"/>
      <c r="D176" s="80"/>
      <c r="E176" s="80"/>
      <c r="F176" s="84"/>
      <c r="G176" s="80"/>
      <c r="H176" s="81"/>
      <c r="I176" s="82"/>
      <c r="J176" s="82"/>
      <c r="K176" s="83"/>
      <c r="L176" s="3"/>
      <c r="M176"/>
    </row>
    <row r="177" spans="2:13">
      <c r="B177" s="3"/>
      <c r="C177" s="91"/>
      <c r="D177" s="80"/>
      <c r="E177" s="80"/>
      <c r="F177" s="84"/>
      <c r="G177" s="80"/>
      <c r="H177" s="81"/>
      <c r="I177" s="82"/>
      <c r="J177" s="82"/>
      <c r="K177" s="83"/>
      <c r="L177" s="3"/>
      <c r="M177"/>
    </row>
    <row r="178" spans="2:13">
      <c r="C178" s="91"/>
      <c r="D178" s="80"/>
      <c r="E178" s="80"/>
      <c r="F178" s="84"/>
      <c r="G178" s="80"/>
      <c r="H178" s="81"/>
      <c r="I178" s="82"/>
      <c r="J178" s="82"/>
      <c r="K178" s="83"/>
      <c r="L178" s="1"/>
      <c r="M178"/>
    </row>
    <row r="179" spans="2:13">
      <c r="C179" s="91"/>
      <c r="D179" s="80"/>
      <c r="E179" s="80"/>
      <c r="F179" s="84"/>
      <c r="G179" s="80"/>
      <c r="H179" s="81"/>
      <c r="I179" s="82"/>
      <c r="J179" s="82"/>
      <c r="K179" s="83"/>
      <c r="L179" s="1"/>
      <c r="M179"/>
    </row>
    <row r="180" spans="2:13">
      <c r="C180" s="91"/>
      <c r="D180" s="80"/>
      <c r="E180" s="80"/>
      <c r="F180" s="84"/>
      <c r="G180" s="80"/>
      <c r="H180" s="81"/>
      <c r="I180" s="82"/>
      <c r="J180" s="82"/>
      <c r="K180" s="83"/>
      <c r="L180" s="1"/>
      <c r="M180"/>
    </row>
    <row r="181" spans="2:13">
      <c r="C181" s="91"/>
      <c r="D181" s="80"/>
      <c r="E181" s="80"/>
      <c r="F181" s="84"/>
      <c r="G181" s="80"/>
      <c r="H181" s="81"/>
      <c r="I181" s="82"/>
      <c r="J181" s="82"/>
      <c r="K181" s="83"/>
      <c r="L181" s="1"/>
      <c r="M181"/>
    </row>
    <row r="182" spans="2:13">
      <c r="C182" s="91"/>
      <c r="D182" s="80"/>
      <c r="E182" s="80"/>
      <c r="F182" s="84"/>
      <c r="G182" s="80"/>
      <c r="H182" s="81"/>
      <c r="I182" s="82"/>
      <c r="J182" s="82"/>
      <c r="K182" s="83"/>
      <c r="L182" s="1"/>
      <c r="M182"/>
    </row>
    <row r="183" spans="2:13">
      <c r="C183" s="91"/>
      <c r="D183" s="80"/>
      <c r="E183" s="80"/>
      <c r="F183" s="84"/>
      <c r="G183" s="80"/>
      <c r="H183" s="81"/>
      <c r="I183" s="82"/>
      <c r="J183" s="82"/>
      <c r="K183" s="83"/>
      <c r="L183" s="1"/>
      <c r="M183"/>
    </row>
    <row r="184" spans="2:13">
      <c r="C184" s="91"/>
      <c r="D184" s="80"/>
      <c r="E184" s="80"/>
      <c r="F184" s="84"/>
      <c r="G184" s="80"/>
      <c r="H184" s="81"/>
      <c r="I184" s="82"/>
      <c r="J184" s="82"/>
      <c r="K184" s="83"/>
      <c r="L184" s="1"/>
      <c r="M184"/>
    </row>
    <row r="185" spans="2:13">
      <c r="C185" s="91"/>
      <c r="D185" s="80"/>
      <c r="E185" s="80"/>
      <c r="F185" s="84"/>
      <c r="G185" s="80"/>
      <c r="H185" s="81"/>
      <c r="I185" s="82"/>
      <c r="J185" s="82"/>
      <c r="K185" s="83"/>
      <c r="L185" s="1"/>
      <c r="M185"/>
    </row>
    <row r="186" spans="2:13">
      <c r="C186" s="91"/>
      <c r="D186" s="80"/>
      <c r="E186" s="80"/>
      <c r="F186" s="84"/>
      <c r="G186" s="80"/>
      <c r="H186" s="81"/>
      <c r="I186" s="82"/>
      <c r="J186" s="82"/>
      <c r="K186" s="83"/>
      <c r="L186" s="1"/>
      <c r="M186"/>
    </row>
    <row r="187" spans="2:13">
      <c r="C187" s="91"/>
      <c r="D187" s="80"/>
      <c r="E187" s="80"/>
      <c r="F187" s="84"/>
      <c r="G187" s="80"/>
      <c r="H187" s="81"/>
      <c r="I187" s="82"/>
      <c r="J187" s="82"/>
      <c r="K187" s="83"/>
      <c r="L187" s="1"/>
      <c r="M187"/>
    </row>
    <row r="188" spans="2:13">
      <c r="C188" s="91"/>
      <c r="D188" s="80"/>
      <c r="E188" s="80"/>
      <c r="F188" s="84"/>
      <c r="G188" s="80"/>
      <c r="H188" s="81"/>
      <c r="I188" s="82"/>
      <c r="J188" s="82"/>
      <c r="K188" s="83"/>
      <c r="L188" s="1"/>
      <c r="M188"/>
    </row>
    <row r="189" spans="2:13">
      <c r="C189" s="91"/>
      <c r="D189" s="80"/>
      <c r="E189" s="80"/>
      <c r="F189" s="84"/>
      <c r="G189" s="80"/>
      <c r="H189" s="81"/>
      <c r="I189" s="82"/>
      <c r="J189" s="82"/>
      <c r="K189" s="83"/>
      <c r="L189" s="1"/>
      <c r="M189"/>
    </row>
    <row r="190" spans="2:13">
      <c r="C190" s="91"/>
      <c r="D190" s="80"/>
      <c r="E190" s="80"/>
      <c r="F190" s="84"/>
      <c r="G190" s="80"/>
      <c r="H190" s="81"/>
      <c r="I190" s="82"/>
      <c r="J190" s="82"/>
      <c r="K190" s="83"/>
      <c r="L190" s="1"/>
      <c r="M190"/>
    </row>
    <row r="191" spans="2:13">
      <c r="C191" s="91"/>
      <c r="D191" s="80"/>
      <c r="E191" s="80"/>
      <c r="F191" s="84"/>
      <c r="G191" s="80"/>
      <c r="H191" s="81"/>
      <c r="I191" s="82"/>
      <c r="J191" s="82"/>
      <c r="K191" s="83"/>
      <c r="L191" s="1"/>
      <c r="M191"/>
    </row>
    <row r="192" spans="2:13">
      <c r="C192" s="91"/>
      <c r="D192" s="80"/>
      <c r="E192" s="80"/>
      <c r="F192" s="84"/>
      <c r="G192" s="80"/>
      <c r="H192" s="81"/>
      <c r="I192" s="82"/>
      <c r="J192" s="82"/>
      <c r="K192" s="83"/>
      <c r="L192" s="1"/>
      <c r="M192"/>
    </row>
    <row r="193" spans="3:13">
      <c r="C193" s="91"/>
      <c r="D193" s="80"/>
      <c r="E193" s="80"/>
      <c r="F193" s="84"/>
      <c r="G193" s="80"/>
      <c r="H193" s="81"/>
      <c r="I193" s="82"/>
      <c r="J193" s="82"/>
      <c r="K193" s="83"/>
      <c r="L193" s="1"/>
      <c r="M193"/>
    </row>
    <row r="194" spans="3:13">
      <c r="C194" s="91"/>
      <c r="D194" s="80"/>
      <c r="E194" s="80"/>
      <c r="F194" s="84"/>
      <c r="G194" s="80"/>
      <c r="H194" s="81"/>
      <c r="I194" s="82"/>
      <c r="J194" s="82"/>
      <c r="K194" s="83"/>
      <c r="L194" s="1"/>
      <c r="M194"/>
    </row>
    <row r="195" spans="3:13">
      <c r="C195" s="91"/>
      <c r="D195" s="80"/>
      <c r="E195" s="80"/>
      <c r="F195" s="84"/>
      <c r="G195" s="80"/>
      <c r="H195" s="81"/>
      <c r="I195" s="82"/>
      <c r="J195" s="82"/>
      <c r="K195" s="83"/>
      <c r="L195" s="1"/>
      <c r="M195"/>
    </row>
    <row r="196" spans="3:13">
      <c r="C196" s="91"/>
      <c r="D196" s="80"/>
      <c r="E196" s="80"/>
      <c r="F196" s="84"/>
      <c r="G196" s="80"/>
      <c r="H196" s="81"/>
      <c r="I196" s="82"/>
      <c r="J196" s="82"/>
      <c r="K196" s="83"/>
      <c r="L196" s="1"/>
      <c r="M196"/>
    </row>
    <row r="197" spans="3:13">
      <c r="C197" s="91"/>
      <c r="D197" s="80"/>
      <c r="E197" s="80"/>
      <c r="F197" s="84"/>
      <c r="G197" s="80"/>
      <c r="H197" s="81"/>
      <c r="I197" s="82"/>
      <c r="J197" s="82"/>
      <c r="K197" s="83"/>
      <c r="L197" s="1"/>
      <c r="M197"/>
    </row>
    <row r="198" spans="3:13">
      <c r="C198" s="91"/>
      <c r="D198" s="80"/>
      <c r="E198" s="80"/>
      <c r="F198" s="84"/>
      <c r="G198" s="80"/>
      <c r="H198" s="81"/>
      <c r="I198" s="82"/>
      <c r="J198" s="82"/>
      <c r="K198" s="83"/>
      <c r="L198" s="1"/>
      <c r="M198"/>
    </row>
    <row r="199" spans="3:13">
      <c r="C199" s="91"/>
      <c r="D199" s="80"/>
      <c r="E199" s="80"/>
      <c r="F199" s="84"/>
      <c r="G199" s="80"/>
      <c r="H199" s="81"/>
      <c r="I199" s="82"/>
      <c r="J199" s="82"/>
      <c r="K199" s="83"/>
      <c r="L199" s="1"/>
      <c r="M199"/>
    </row>
    <row r="200" spans="3:13">
      <c r="C200" s="91"/>
      <c r="D200" s="80"/>
      <c r="E200" s="80"/>
      <c r="F200" s="84"/>
      <c r="G200" s="80"/>
      <c r="H200" s="81"/>
      <c r="I200" s="82"/>
      <c r="J200" s="82"/>
      <c r="K200" s="83"/>
      <c r="L200" s="1"/>
      <c r="M200"/>
    </row>
    <row r="201" spans="3:13">
      <c r="C201" s="91"/>
      <c r="D201" s="80"/>
      <c r="E201" s="80"/>
      <c r="F201" s="84"/>
      <c r="G201" s="80"/>
      <c r="H201" s="81"/>
      <c r="I201" s="82"/>
      <c r="J201" s="82"/>
      <c r="K201" s="83"/>
      <c r="L201" s="1"/>
      <c r="M201"/>
    </row>
    <row r="202" spans="3:13">
      <c r="C202" s="91"/>
      <c r="D202" s="80"/>
      <c r="E202" s="80"/>
      <c r="F202" s="84"/>
      <c r="G202" s="80"/>
      <c r="H202" s="81"/>
      <c r="I202" s="82"/>
      <c r="J202" s="82"/>
      <c r="K202" s="83"/>
      <c r="L202" s="1"/>
      <c r="M202"/>
    </row>
    <row r="203" spans="3:13">
      <c r="C203" s="91"/>
      <c r="D203" s="80"/>
      <c r="E203" s="80"/>
      <c r="F203" s="84"/>
      <c r="G203" s="80"/>
      <c r="H203" s="81"/>
      <c r="I203" s="82"/>
      <c r="J203" s="82"/>
      <c r="K203" s="83"/>
      <c r="L203" s="1"/>
      <c r="M203"/>
    </row>
    <row r="204" spans="3:13">
      <c r="C204" s="91"/>
      <c r="D204" s="80"/>
      <c r="E204" s="80"/>
      <c r="F204" s="84"/>
      <c r="G204" s="80"/>
      <c r="H204" s="81"/>
      <c r="I204" s="82"/>
      <c r="J204" s="82"/>
      <c r="K204" s="83"/>
      <c r="L204" s="1"/>
      <c r="M204"/>
    </row>
    <row r="205" spans="3:13">
      <c r="C205" s="91"/>
      <c r="D205" s="80"/>
      <c r="E205" s="80"/>
      <c r="F205" s="84"/>
      <c r="G205" s="80"/>
      <c r="H205" s="81"/>
      <c r="I205" s="82"/>
      <c r="J205" s="82"/>
      <c r="K205" s="83"/>
      <c r="L205" s="1"/>
      <c r="M205"/>
    </row>
    <row r="206" spans="3:13">
      <c r="C206" s="91"/>
      <c r="D206" s="80"/>
      <c r="E206" s="80"/>
      <c r="F206" s="84"/>
      <c r="G206" s="80"/>
      <c r="H206" s="81"/>
      <c r="I206" s="82"/>
      <c r="J206" s="82"/>
      <c r="K206" s="83"/>
      <c r="L206" s="1"/>
      <c r="M206"/>
    </row>
    <row r="207" spans="3:13">
      <c r="C207" s="91"/>
      <c r="D207" s="80"/>
      <c r="E207" s="80"/>
      <c r="F207" s="84"/>
      <c r="G207" s="80"/>
      <c r="H207" s="81"/>
      <c r="I207" s="82"/>
      <c r="J207" s="82"/>
      <c r="K207" s="83"/>
      <c r="L207" s="1"/>
      <c r="M207"/>
    </row>
    <row r="208" spans="3:13">
      <c r="C208" s="91"/>
      <c r="D208" s="80"/>
      <c r="E208" s="80"/>
      <c r="F208" s="84"/>
      <c r="G208" s="80"/>
      <c r="H208" s="81"/>
      <c r="I208" s="82"/>
      <c r="J208" s="82"/>
      <c r="K208" s="83"/>
      <c r="L208" s="1"/>
      <c r="M208"/>
    </row>
    <row r="209" spans="2:13">
      <c r="C209" s="91"/>
      <c r="D209" s="80"/>
      <c r="E209" s="80"/>
      <c r="F209" s="84"/>
      <c r="G209" s="80"/>
      <c r="H209" s="81"/>
      <c r="I209" s="82"/>
      <c r="J209" s="82"/>
      <c r="K209" s="83"/>
      <c r="L209" s="1"/>
      <c r="M209"/>
    </row>
    <row r="210" spans="2:13">
      <c r="C210" s="91"/>
      <c r="D210" s="80"/>
      <c r="E210" s="80"/>
      <c r="F210" s="84"/>
      <c r="G210" s="80"/>
      <c r="H210" s="81"/>
      <c r="I210" s="82"/>
      <c r="J210" s="82"/>
      <c r="K210" s="83"/>
      <c r="L210" s="1"/>
      <c r="M210"/>
    </row>
    <row r="211" spans="2:13">
      <c r="C211" s="91"/>
      <c r="D211" s="80"/>
      <c r="E211" s="80"/>
      <c r="F211" s="84"/>
      <c r="G211" s="80"/>
      <c r="H211" s="81"/>
      <c r="I211" s="82"/>
      <c r="J211" s="82"/>
      <c r="K211" s="83"/>
      <c r="L211" s="1"/>
      <c r="M211"/>
    </row>
    <row r="212" spans="2:13">
      <c r="C212" s="91"/>
      <c r="D212" s="80"/>
      <c r="E212" s="80"/>
      <c r="F212" s="84"/>
      <c r="G212" s="80"/>
      <c r="H212" s="81"/>
      <c r="I212" s="82"/>
      <c r="J212" s="82"/>
      <c r="K212" s="83"/>
      <c r="L212" s="1"/>
      <c r="M212"/>
    </row>
    <row r="213" spans="2:13">
      <c r="C213" s="91"/>
      <c r="D213" s="80"/>
      <c r="E213" s="80"/>
      <c r="F213" s="84"/>
      <c r="G213" s="80"/>
      <c r="H213" s="81"/>
      <c r="I213" s="82"/>
      <c r="J213" s="82"/>
      <c r="K213" s="83"/>
      <c r="L213" s="1"/>
      <c r="M213"/>
    </row>
    <row r="214" spans="2:13">
      <c r="C214" s="91"/>
      <c r="D214" s="80"/>
      <c r="E214" s="80"/>
      <c r="F214" s="84"/>
      <c r="G214" s="80"/>
      <c r="H214" s="81"/>
      <c r="I214" s="82"/>
      <c r="J214" s="82"/>
      <c r="K214" s="83"/>
      <c r="L214" s="1"/>
      <c r="M214"/>
    </row>
    <row r="215" spans="2:13">
      <c r="B215" s="3"/>
      <c r="C215" s="91"/>
      <c r="D215" s="80"/>
      <c r="E215" s="80"/>
      <c r="F215" s="84"/>
      <c r="G215" s="80"/>
      <c r="H215" s="81"/>
      <c r="I215" s="82"/>
      <c r="J215" s="82"/>
      <c r="K215" s="83"/>
      <c r="L215" s="3"/>
      <c r="M215"/>
    </row>
    <row r="216" spans="2:13">
      <c r="B216" s="3"/>
      <c r="C216" s="91"/>
      <c r="D216" s="80"/>
      <c r="E216" s="80"/>
      <c r="F216" s="84"/>
      <c r="G216" s="80"/>
      <c r="H216" s="81"/>
      <c r="I216" s="82"/>
      <c r="J216" s="82"/>
      <c r="K216" s="83"/>
      <c r="L216" s="3"/>
      <c r="M216"/>
    </row>
    <row r="217" spans="2:13">
      <c r="B217" s="3"/>
      <c r="C217" s="91"/>
      <c r="D217" s="80"/>
      <c r="E217" s="80"/>
      <c r="F217" s="84"/>
      <c r="G217" s="80"/>
      <c r="H217" s="81"/>
      <c r="I217" s="82"/>
      <c r="J217" s="82"/>
      <c r="K217" s="83"/>
      <c r="L217" s="3"/>
      <c r="M217"/>
    </row>
    <row r="218" spans="2:13">
      <c r="B218" s="3"/>
      <c r="C218" s="91"/>
      <c r="D218" s="80"/>
      <c r="E218" s="80"/>
      <c r="F218" s="84"/>
      <c r="G218" s="80"/>
      <c r="H218" s="81"/>
      <c r="I218" s="82"/>
      <c r="J218" s="82"/>
      <c r="K218" s="83"/>
      <c r="L218" s="3"/>
      <c r="M218"/>
    </row>
    <row r="219" spans="2:13">
      <c r="B219" s="3"/>
      <c r="C219" s="91"/>
      <c r="D219" s="80"/>
      <c r="E219" s="80"/>
      <c r="F219" s="84"/>
      <c r="G219" s="80"/>
      <c r="H219" s="81"/>
      <c r="I219" s="82"/>
      <c r="J219" s="82"/>
      <c r="K219" s="83"/>
      <c r="L219" s="3"/>
      <c r="M219"/>
    </row>
    <row r="220" spans="2:13">
      <c r="C220" s="91"/>
      <c r="D220" s="80"/>
      <c r="E220" s="80"/>
      <c r="F220" s="84"/>
      <c r="G220" s="80"/>
      <c r="H220" s="81"/>
      <c r="I220" s="82"/>
      <c r="J220" s="82"/>
      <c r="K220" s="83"/>
      <c r="L220" s="1"/>
      <c r="M220"/>
    </row>
    <row r="221" spans="2:13">
      <c r="C221" s="91"/>
      <c r="D221" s="80"/>
      <c r="E221" s="80"/>
      <c r="F221" s="84"/>
      <c r="G221" s="80"/>
      <c r="H221" s="81"/>
      <c r="I221" s="82"/>
      <c r="J221" s="82"/>
      <c r="K221" s="83"/>
      <c r="L221" s="1"/>
      <c r="M221"/>
    </row>
    <row r="222" spans="2:13">
      <c r="C222" s="91"/>
      <c r="D222" s="80"/>
      <c r="E222" s="80"/>
      <c r="F222" s="84"/>
      <c r="G222" s="80"/>
      <c r="H222" s="81"/>
      <c r="I222" s="82"/>
      <c r="J222" s="82"/>
      <c r="K222" s="83"/>
      <c r="L222" s="1"/>
      <c r="M222"/>
    </row>
    <row r="223" spans="2:13">
      <c r="C223" s="91"/>
      <c r="D223" s="80"/>
      <c r="E223" s="80"/>
      <c r="F223" s="84"/>
      <c r="G223" s="80"/>
      <c r="H223" s="81"/>
      <c r="I223" s="82"/>
      <c r="J223" s="82"/>
      <c r="K223" s="83"/>
      <c r="L223" s="1"/>
      <c r="M223"/>
    </row>
    <row r="224" spans="2:13">
      <c r="C224" s="91"/>
      <c r="D224" s="80"/>
      <c r="E224" s="80"/>
      <c r="F224" s="84"/>
      <c r="G224" s="80"/>
      <c r="H224" s="81"/>
      <c r="I224" s="82"/>
      <c r="J224" s="82"/>
      <c r="K224" s="83"/>
      <c r="L224" s="1"/>
      <c r="M224"/>
    </row>
    <row r="225" spans="2:13">
      <c r="B225" s="3"/>
      <c r="C225" s="91"/>
      <c r="D225" s="80"/>
      <c r="E225" s="80"/>
      <c r="F225" s="84"/>
      <c r="G225" s="80"/>
      <c r="H225" s="81"/>
      <c r="I225" s="82"/>
      <c r="J225" s="82"/>
      <c r="K225" s="83"/>
      <c r="L225" s="3"/>
      <c r="M225"/>
    </row>
    <row r="226" spans="2:13">
      <c r="C226" s="91"/>
      <c r="D226" s="80"/>
      <c r="E226" s="80"/>
      <c r="F226" s="84"/>
      <c r="G226" s="80"/>
      <c r="H226" s="81"/>
      <c r="I226" s="82"/>
      <c r="J226" s="82"/>
      <c r="K226" s="83"/>
      <c r="L226" s="1"/>
      <c r="M226"/>
    </row>
    <row r="227" spans="2:13">
      <c r="C227" s="91"/>
      <c r="D227" s="80"/>
      <c r="E227" s="80"/>
      <c r="F227" s="84"/>
      <c r="G227" s="80"/>
      <c r="H227" s="81"/>
      <c r="I227" s="82"/>
      <c r="J227" s="82"/>
      <c r="K227" s="83"/>
      <c r="L227" s="1"/>
      <c r="M227"/>
    </row>
    <row r="228" spans="2:13">
      <c r="C228" s="91"/>
      <c r="D228" s="80"/>
      <c r="E228" s="80"/>
      <c r="F228" s="84"/>
      <c r="G228" s="80"/>
      <c r="H228" s="81"/>
      <c r="I228" s="82"/>
      <c r="J228" s="82"/>
      <c r="K228" s="83"/>
      <c r="L228" s="1"/>
      <c r="M228"/>
    </row>
    <row r="229" spans="2:13">
      <c r="C229" s="91"/>
      <c r="D229" s="80"/>
      <c r="E229" s="80"/>
      <c r="F229" s="84"/>
      <c r="G229" s="80"/>
      <c r="H229" s="81"/>
      <c r="I229" s="82"/>
      <c r="J229" s="82"/>
      <c r="K229" s="83"/>
      <c r="L229" s="1"/>
      <c r="M229"/>
    </row>
    <row r="230" spans="2:13">
      <c r="C230" s="91"/>
      <c r="D230" s="80"/>
      <c r="E230" s="80"/>
      <c r="F230" s="84"/>
      <c r="G230" s="80"/>
      <c r="H230" s="81"/>
      <c r="I230" s="82"/>
      <c r="J230" s="82"/>
      <c r="K230" s="83"/>
      <c r="L230" s="1"/>
      <c r="M230"/>
    </row>
    <row r="231" spans="2:13">
      <c r="C231" s="91"/>
      <c r="D231" s="80"/>
      <c r="E231" s="80"/>
      <c r="F231" s="84"/>
      <c r="G231" s="80"/>
      <c r="H231" s="81"/>
      <c r="I231" s="82"/>
      <c r="J231" s="82"/>
      <c r="K231" s="83"/>
      <c r="L231" s="1"/>
      <c r="M231"/>
    </row>
    <row r="232" spans="2:13">
      <c r="B232" s="3"/>
      <c r="C232" s="91"/>
      <c r="D232" s="80"/>
      <c r="E232" s="80"/>
      <c r="F232" s="84"/>
      <c r="G232" s="80"/>
      <c r="H232" s="81"/>
      <c r="I232" s="82"/>
      <c r="J232" s="82"/>
      <c r="K232" s="83"/>
      <c r="L232" s="3"/>
      <c r="M232"/>
    </row>
    <row r="233" spans="2:13">
      <c r="B233" s="3"/>
      <c r="C233" s="91"/>
      <c r="D233" s="80"/>
      <c r="E233" s="80"/>
      <c r="F233" s="84"/>
      <c r="G233" s="80"/>
      <c r="H233" s="81"/>
      <c r="I233" s="82"/>
      <c r="J233" s="82"/>
      <c r="K233" s="83"/>
      <c r="L233" s="3"/>
      <c r="M233"/>
    </row>
    <row r="234" spans="2:13">
      <c r="C234" s="91"/>
      <c r="D234" s="80"/>
      <c r="E234" s="80"/>
      <c r="F234" s="84"/>
      <c r="G234" s="80"/>
      <c r="H234" s="81"/>
      <c r="I234" s="82"/>
      <c r="J234" s="82"/>
      <c r="K234" s="83"/>
      <c r="L234" s="1"/>
      <c r="M234"/>
    </row>
    <row r="235" spans="2:13">
      <c r="C235" s="91"/>
      <c r="D235" s="80"/>
      <c r="E235" s="80"/>
      <c r="F235" s="84"/>
      <c r="G235" s="80"/>
      <c r="H235" s="81"/>
      <c r="I235" s="82"/>
      <c r="J235" s="82"/>
      <c r="K235" s="83"/>
      <c r="L235" s="1"/>
      <c r="M235"/>
    </row>
    <row r="236" spans="2:13">
      <c r="B236" s="3"/>
      <c r="C236" s="91"/>
      <c r="D236" s="80"/>
      <c r="E236" s="80"/>
      <c r="F236" s="84"/>
      <c r="G236" s="80"/>
      <c r="H236" s="81"/>
      <c r="I236" s="82"/>
      <c r="J236" s="82"/>
      <c r="K236" s="83"/>
      <c r="L236" s="3"/>
      <c r="M236"/>
    </row>
    <row r="237" spans="2:13">
      <c r="B237" s="3"/>
      <c r="C237" s="91"/>
      <c r="D237" s="80"/>
      <c r="E237" s="80"/>
      <c r="F237" s="84"/>
      <c r="G237" s="80"/>
      <c r="H237" s="81"/>
      <c r="I237" s="82"/>
      <c r="J237" s="82"/>
      <c r="K237" s="83"/>
      <c r="L237" s="3"/>
      <c r="M237"/>
    </row>
    <row r="238" spans="2:13">
      <c r="B238" s="3"/>
      <c r="C238" s="91"/>
      <c r="D238" s="80"/>
      <c r="E238" s="80"/>
      <c r="F238" s="84"/>
      <c r="G238" s="80"/>
      <c r="H238" s="81"/>
      <c r="I238" s="82"/>
      <c r="J238" s="82"/>
      <c r="K238" s="83"/>
      <c r="L238" s="3"/>
      <c r="M238"/>
    </row>
    <row r="239" spans="2:13">
      <c r="C239" s="91"/>
      <c r="D239" s="80"/>
      <c r="E239" s="80"/>
      <c r="F239" s="84"/>
      <c r="G239" s="80"/>
      <c r="H239" s="81"/>
      <c r="I239" s="82"/>
      <c r="J239" s="82"/>
      <c r="K239" s="83"/>
      <c r="L239" s="1"/>
      <c r="M239"/>
    </row>
    <row r="240" spans="2:13">
      <c r="C240" s="91"/>
      <c r="D240" s="80"/>
      <c r="E240" s="80"/>
      <c r="F240" s="84"/>
      <c r="G240" s="80"/>
      <c r="H240" s="81"/>
      <c r="I240" s="82"/>
      <c r="J240" s="82"/>
      <c r="K240" s="83"/>
      <c r="L240" s="1"/>
      <c r="M240"/>
    </row>
    <row r="241" spans="2:13">
      <c r="C241" s="91"/>
      <c r="D241" s="80"/>
      <c r="E241" s="80"/>
      <c r="F241" s="84"/>
      <c r="G241" s="80"/>
      <c r="H241" s="81"/>
      <c r="I241" s="82"/>
      <c r="J241" s="82"/>
      <c r="K241" s="83"/>
      <c r="L241" s="1"/>
      <c r="M241"/>
    </row>
    <row r="242" spans="2:13">
      <c r="B242" s="3"/>
      <c r="C242" s="91"/>
      <c r="D242" s="80"/>
      <c r="E242" s="80"/>
      <c r="F242" s="84"/>
      <c r="G242" s="80"/>
      <c r="H242" s="81"/>
      <c r="I242" s="82"/>
      <c r="J242" s="82"/>
      <c r="K242" s="83"/>
      <c r="L242" s="3"/>
      <c r="M242"/>
    </row>
    <row r="243" spans="2:13">
      <c r="B243" s="3"/>
      <c r="C243" s="91"/>
      <c r="D243" s="80"/>
      <c r="E243" s="80"/>
      <c r="F243" s="84"/>
      <c r="G243" s="80"/>
      <c r="H243" s="81"/>
      <c r="I243" s="82"/>
      <c r="J243" s="82"/>
      <c r="K243" s="83"/>
      <c r="L243" s="3"/>
      <c r="M243"/>
    </row>
    <row r="244" spans="2:13">
      <c r="B244" s="3"/>
      <c r="C244" s="91"/>
      <c r="D244" s="80"/>
      <c r="E244" s="80"/>
      <c r="F244" s="84"/>
      <c r="G244" s="80"/>
      <c r="H244" s="81"/>
      <c r="I244" s="82"/>
      <c r="J244" s="82"/>
      <c r="K244" s="83"/>
      <c r="L244" s="3"/>
      <c r="M244"/>
    </row>
    <row r="245" spans="2:13">
      <c r="B245" s="3"/>
      <c r="C245" s="91"/>
      <c r="D245" s="80"/>
      <c r="E245" s="80"/>
      <c r="F245" s="84"/>
      <c r="G245" s="80"/>
      <c r="H245" s="81"/>
      <c r="I245" s="82"/>
      <c r="J245" s="82"/>
      <c r="K245" s="83"/>
      <c r="L245" s="3"/>
      <c r="M245"/>
    </row>
    <row r="246" spans="2:13">
      <c r="B246" s="3"/>
      <c r="C246" s="91"/>
      <c r="D246" s="80"/>
      <c r="E246" s="80"/>
      <c r="F246" s="84"/>
      <c r="G246" s="80"/>
      <c r="H246" s="81"/>
      <c r="I246" s="82"/>
      <c r="J246" s="82"/>
      <c r="K246" s="83"/>
      <c r="L246" s="3"/>
      <c r="M246"/>
    </row>
    <row r="247" spans="2:13">
      <c r="B247" s="3"/>
      <c r="C247" s="91"/>
      <c r="D247" s="80"/>
      <c r="E247" s="80"/>
      <c r="F247" s="84"/>
      <c r="G247" s="80"/>
      <c r="H247" s="81"/>
      <c r="I247" s="82"/>
      <c r="J247" s="82"/>
      <c r="K247" s="83"/>
      <c r="L247" s="3"/>
      <c r="M247"/>
    </row>
    <row r="248" spans="2:13">
      <c r="B248" s="3"/>
      <c r="C248" s="91"/>
      <c r="D248" s="80"/>
      <c r="E248" s="80"/>
      <c r="F248" s="84"/>
      <c r="G248" s="80"/>
      <c r="H248" s="81"/>
      <c r="I248" s="82"/>
      <c r="J248" s="82"/>
      <c r="K248" s="83"/>
      <c r="L248" s="3"/>
      <c r="M248"/>
    </row>
    <row r="249" spans="2:13">
      <c r="B249" s="3"/>
      <c r="C249" s="91"/>
      <c r="D249" s="80"/>
      <c r="E249" s="80"/>
      <c r="F249" s="84"/>
      <c r="G249" s="80"/>
      <c r="H249" s="81"/>
      <c r="I249" s="82"/>
      <c r="J249" s="82"/>
      <c r="K249" s="83"/>
      <c r="L249" s="3"/>
      <c r="M249"/>
    </row>
    <row r="250" spans="2:13">
      <c r="B250" s="3"/>
      <c r="C250" s="91"/>
      <c r="D250" s="80"/>
      <c r="E250" s="80"/>
      <c r="F250" s="84"/>
      <c r="G250" s="80"/>
      <c r="H250" s="81"/>
      <c r="I250" s="82"/>
      <c r="J250" s="82"/>
      <c r="K250" s="83"/>
      <c r="L250" s="3"/>
      <c r="M250"/>
    </row>
    <row r="251" spans="2:13">
      <c r="B251" s="3"/>
      <c r="C251" s="91"/>
      <c r="D251" s="80"/>
      <c r="E251" s="80"/>
      <c r="F251" s="84"/>
      <c r="G251" s="80"/>
      <c r="H251" s="81"/>
      <c r="I251" s="82"/>
      <c r="J251" s="82"/>
      <c r="K251" s="83"/>
      <c r="L251" s="3"/>
      <c r="M251"/>
    </row>
    <row r="252" spans="2:13">
      <c r="C252" s="91"/>
      <c r="D252" s="80"/>
      <c r="E252" s="80"/>
      <c r="F252" s="84"/>
      <c r="G252" s="80"/>
      <c r="H252" s="81"/>
      <c r="I252" s="82"/>
      <c r="J252" s="82"/>
      <c r="K252" s="83"/>
      <c r="L252" s="1"/>
      <c r="M252"/>
    </row>
    <row r="253" spans="2:13">
      <c r="C253" s="91"/>
      <c r="D253" s="80"/>
      <c r="E253" s="80"/>
      <c r="F253" s="84"/>
      <c r="G253" s="80"/>
      <c r="H253" s="81"/>
      <c r="I253" s="82"/>
      <c r="J253" s="82"/>
      <c r="K253" s="83"/>
      <c r="L253" s="1"/>
      <c r="M253"/>
    </row>
    <row r="254" spans="2:13">
      <c r="B254" s="3"/>
      <c r="C254" s="91"/>
      <c r="D254" s="80"/>
      <c r="E254" s="80"/>
      <c r="F254" s="84"/>
      <c r="G254" s="80"/>
      <c r="H254" s="81"/>
      <c r="I254" s="82"/>
      <c r="J254" s="82"/>
      <c r="K254" s="83"/>
      <c r="L254" s="3"/>
      <c r="M254"/>
    </row>
    <row r="255" spans="2:13">
      <c r="B255" s="3"/>
      <c r="C255" s="91"/>
      <c r="D255" s="80"/>
      <c r="E255" s="80"/>
      <c r="F255" s="84"/>
      <c r="G255" s="80"/>
      <c r="H255" s="81"/>
      <c r="I255" s="82"/>
      <c r="J255" s="82"/>
      <c r="K255" s="83"/>
      <c r="L255" s="3"/>
      <c r="M255"/>
    </row>
    <row r="256" spans="2:13">
      <c r="B256" s="3"/>
      <c r="C256" s="91"/>
      <c r="D256" s="80"/>
      <c r="E256" s="80"/>
      <c r="F256" s="84"/>
      <c r="G256" s="80"/>
      <c r="H256" s="81"/>
      <c r="I256" s="82"/>
      <c r="J256" s="82"/>
      <c r="K256" s="83"/>
      <c r="L256" s="3"/>
      <c r="M256"/>
    </row>
    <row r="257" spans="2:13">
      <c r="C257" s="91"/>
      <c r="D257" s="80"/>
      <c r="E257" s="80"/>
      <c r="F257" s="84"/>
      <c r="G257" s="80"/>
      <c r="H257" s="81"/>
      <c r="I257" s="82"/>
      <c r="J257" s="82"/>
      <c r="K257" s="83"/>
      <c r="L257" s="1"/>
      <c r="M257"/>
    </row>
    <row r="258" spans="2:13">
      <c r="C258" s="91"/>
      <c r="D258" s="80"/>
      <c r="E258" s="80"/>
      <c r="F258" s="84"/>
      <c r="G258" s="80"/>
      <c r="H258" s="81"/>
      <c r="I258" s="82"/>
      <c r="J258" s="82"/>
      <c r="K258" s="83"/>
      <c r="L258" s="1"/>
      <c r="M258"/>
    </row>
    <row r="259" spans="2:13">
      <c r="B259" s="3"/>
      <c r="C259" s="91"/>
      <c r="D259" s="80"/>
      <c r="E259" s="80"/>
      <c r="F259" s="84"/>
      <c r="G259" s="80"/>
      <c r="H259" s="81"/>
      <c r="I259" s="82"/>
      <c r="J259" s="82"/>
      <c r="K259" s="83"/>
      <c r="L259" s="3"/>
      <c r="M259"/>
    </row>
    <row r="260" spans="2:13">
      <c r="B260" s="3"/>
      <c r="C260" s="91"/>
      <c r="D260" s="80"/>
      <c r="E260" s="80"/>
      <c r="F260" s="84"/>
      <c r="G260" s="80"/>
      <c r="H260" s="81"/>
      <c r="I260" s="82"/>
      <c r="J260" s="82"/>
      <c r="K260" s="83"/>
      <c r="L260" s="3"/>
      <c r="M260"/>
    </row>
    <row r="261" spans="2:13">
      <c r="B261" s="3"/>
      <c r="C261" s="91"/>
      <c r="D261" s="80"/>
      <c r="E261" s="80"/>
      <c r="F261" s="84"/>
      <c r="G261" s="80"/>
      <c r="H261" s="81"/>
      <c r="I261" s="82"/>
      <c r="J261" s="82"/>
      <c r="K261" s="83"/>
      <c r="L261" s="3"/>
      <c r="M261"/>
    </row>
    <row r="262" spans="2:13">
      <c r="B262" s="3"/>
      <c r="C262" s="91"/>
      <c r="D262" s="80"/>
      <c r="E262" s="80"/>
      <c r="F262" s="84"/>
      <c r="G262" s="80"/>
      <c r="H262" s="81"/>
      <c r="I262" s="82"/>
      <c r="J262" s="82"/>
      <c r="K262" s="83"/>
      <c r="L262" s="3"/>
      <c r="M262"/>
    </row>
    <row r="263" spans="2:13">
      <c r="B263" s="3"/>
      <c r="C263" s="91"/>
      <c r="D263" s="80"/>
      <c r="E263" s="80"/>
      <c r="F263" s="84"/>
      <c r="G263" s="80"/>
      <c r="H263" s="81"/>
      <c r="I263" s="82"/>
      <c r="J263" s="82"/>
      <c r="K263" s="83"/>
      <c r="L263" s="3"/>
      <c r="M263"/>
    </row>
    <row r="264" spans="2:13">
      <c r="B264" s="3"/>
      <c r="C264" s="91"/>
      <c r="D264" s="80"/>
      <c r="E264" s="80"/>
      <c r="F264" s="84"/>
      <c r="G264" s="80"/>
      <c r="H264" s="81"/>
      <c r="I264" s="82"/>
      <c r="J264" s="82"/>
      <c r="K264" s="83"/>
      <c r="L264" s="3"/>
      <c r="M264"/>
    </row>
    <row r="265" spans="2:13">
      <c r="B265" s="3"/>
      <c r="C265" s="91"/>
      <c r="D265" s="80"/>
      <c r="E265" s="80"/>
      <c r="F265" s="84"/>
      <c r="G265" s="80"/>
      <c r="H265" s="81"/>
      <c r="I265" s="82"/>
      <c r="J265" s="82"/>
      <c r="K265" s="83"/>
      <c r="L265" s="3"/>
      <c r="M265"/>
    </row>
    <row r="266" spans="2:13">
      <c r="B266" s="3"/>
      <c r="C266" s="91"/>
      <c r="D266" s="80"/>
      <c r="E266" s="80"/>
      <c r="F266" s="84"/>
      <c r="G266" s="80"/>
      <c r="H266" s="81"/>
      <c r="I266" s="82"/>
      <c r="J266" s="82"/>
      <c r="K266" s="83"/>
      <c r="L266" s="3"/>
      <c r="M266"/>
    </row>
    <row r="267" spans="2:13">
      <c r="B267" s="3"/>
      <c r="C267" s="91"/>
      <c r="D267" s="80"/>
      <c r="E267" s="80"/>
      <c r="F267" s="84"/>
      <c r="G267" s="80"/>
      <c r="H267" s="81"/>
      <c r="I267" s="82"/>
      <c r="J267" s="82"/>
      <c r="K267" s="83"/>
      <c r="L267" s="3"/>
      <c r="M267"/>
    </row>
    <row r="268" spans="2:13">
      <c r="B268" s="3"/>
      <c r="C268" s="91"/>
      <c r="D268" s="80"/>
      <c r="E268" s="80"/>
      <c r="F268" s="84"/>
      <c r="G268" s="80"/>
      <c r="H268" s="81"/>
      <c r="I268" s="82"/>
      <c r="J268" s="82"/>
      <c r="K268" s="83"/>
      <c r="L268" s="3"/>
      <c r="M268"/>
    </row>
    <row r="269" spans="2:13">
      <c r="B269" s="3"/>
      <c r="C269" s="91"/>
      <c r="D269" s="80"/>
      <c r="E269" s="80"/>
      <c r="F269" s="84"/>
      <c r="G269" s="80"/>
      <c r="H269" s="81"/>
      <c r="I269" s="82"/>
      <c r="J269" s="82"/>
      <c r="K269" s="83"/>
      <c r="L269" s="3"/>
      <c r="M269"/>
    </row>
    <row r="270" spans="2:13">
      <c r="B270" s="3"/>
      <c r="C270" s="91"/>
      <c r="D270" s="80"/>
      <c r="E270" s="80"/>
      <c r="F270" s="84"/>
      <c r="G270" s="80"/>
      <c r="H270" s="81"/>
      <c r="I270" s="82"/>
      <c r="J270" s="82"/>
      <c r="K270" s="83"/>
      <c r="L270" s="3"/>
      <c r="M270"/>
    </row>
    <row r="271" spans="2:13">
      <c r="B271" s="3"/>
      <c r="C271" s="91"/>
      <c r="D271" s="80"/>
      <c r="E271" s="80"/>
      <c r="F271" s="84"/>
      <c r="G271" s="80"/>
      <c r="H271" s="81"/>
      <c r="I271" s="82"/>
      <c r="J271" s="82"/>
      <c r="K271" s="83"/>
      <c r="L271" s="3"/>
      <c r="M271"/>
    </row>
    <row r="272" spans="2:13">
      <c r="B272" s="3"/>
      <c r="C272" s="91"/>
      <c r="D272" s="80"/>
      <c r="E272" s="80"/>
      <c r="F272" s="84"/>
      <c r="G272" s="80"/>
      <c r="H272" s="81"/>
      <c r="I272" s="82"/>
      <c r="J272" s="82"/>
      <c r="K272" s="83"/>
      <c r="L272" s="3"/>
      <c r="M272"/>
    </row>
    <row r="273" spans="2:13">
      <c r="B273" s="3"/>
      <c r="C273" s="91"/>
      <c r="D273" s="80"/>
      <c r="E273" s="80"/>
      <c r="F273" s="84"/>
      <c r="G273" s="80"/>
      <c r="H273" s="81"/>
      <c r="I273" s="82"/>
      <c r="J273" s="82"/>
      <c r="K273" s="83"/>
      <c r="L273" s="3"/>
      <c r="M273"/>
    </row>
    <row r="274" spans="2:13">
      <c r="B274" s="3"/>
      <c r="C274" s="91"/>
      <c r="D274" s="80"/>
      <c r="E274" s="80"/>
      <c r="F274" s="84"/>
      <c r="G274" s="80"/>
      <c r="H274" s="81"/>
      <c r="I274" s="82"/>
      <c r="J274" s="82"/>
      <c r="K274" s="83"/>
      <c r="L274" s="3"/>
      <c r="M274"/>
    </row>
    <row r="275" spans="2:13">
      <c r="B275" s="3"/>
      <c r="C275" s="91"/>
      <c r="D275" s="80"/>
      <c r="E275" s="80"/>
      <c r="F275" s="84"/>
      <c r="G275" s="80"/>
      <c r="H275" s="81"/>
      <c r="I275" s="82"/>
      <c r="J275" s="82"/>
      <c r="K275" s="83"/>
      <c r="L275" s="3"/>
      <c r="M275"/>
    </row>
    <row r="276" spans="2:13">
      <c r="B276" s="3"/>
      <c r="C276" s="91"/>
      <c r="D276" s="80"/>
      <c r="E276" s="80"/>
      <c r="F276" s="84"/>
      <c r="G276" s="80"/>
      <c r="H276" s="81"/>
      <c r="I276" s="82"/>
      <c r="J276" s="82"/>
      <c r="K276" s="83"/>
      <c r="L276" s="3"/>
      <c r="M276"/>
    </row>
    <row r="277" spans="2:13">
      <c r="B277" s="3"/>
      <c r="C277" s="91"/>
      <c r="D277" s="80"/>
      <c r="E277" s="80"/>
      <c r="F277" s="84"/>
      <c r="G277" s="80"/>
      <c r="H277" s="81"/>
      <c r="I277" s="82"/>
      <c r="J277" s="82"/>
      <c r="K277" s="83"/>
      <c r="L277" s="3"/>
      <c r="M277"/>
    </row>
    <row r="278" spans="2:13">
      <c r="C278" s="91"/>
      <c r="D278" s="80"/>
      <c r="E278" s="80"/>
      <c r="F278" s="84"/>
      <c r="G278" s="80"/>
      <c r="H278" s="81"/>
      <c r="I278" s="82"/>
      <c r="J278" s="82"/>
      <c r="K278" s="83"/>
      <c r="L278" s="1"/>
      <c r="M278"/>
    </row>
    <row r="279" spans="2:13">
      <c r="C279" s="91"/>
      <c r="D279" s="80"/>
      <c r="E279" s="80"/>
      <c r="F279" s="84"/>
      <c r="G279" s="80"/>
      <c r="H279" s="81"/>
      <c r="I279" s="82"/>
      <c r="J279" s="82"/>
      <c r="K279" s="83"/>
      <c r="L279" s="1"/>
      <c r="M279"/>
    </row>
    <row r="280" spans="2:13">
      <c r="C280" s="91"/>
      <c r="D280" s="80"/>
      <c r="E280" s="80"/>
      <c r="F280" s="84"/>
      <c r="G280" s="80"/>
      <c r="H280" s="81"/>
      <c r="I280" s="82"/>
      <c r="J280" s="82"/>
      <c r="K280" s="83"/>
      <c r="L280" s="1"/>
      <c r="M280"/>
    </row>
    <row r="281" spans="2:13">
      <c r="C281" s="91"/>
      <c r="D281" s="80"/>
      <c r="E281" s="80"/>
      <c r="F281" s="84"/>
      <c r="G281" s="80"/>
      <c r="H281" s="81"/>
      <c r="I281" s="82"/>
      <c r="J281" s="82"/>
      <c r="K281" s="83"/>
      <c r="L281" s="1"/>
      <c r="M281"/>
    </row>
    <row r="282" spans="2:13">
      <c r="C282" s="91"/>
      <c r="D282" s="80"/>
      <c r="E282" s="80"/>
      <c r="F282" s="84"/>
      <c r="G282" s="80"/>
      <c r="H282" s="81"/>
      <c r="I282" s="82"/>
      <c r="J282" s="82"/>
      <c r="K282" s="83"/>
      <c r="L282" s="1"/>
      <c r="M282"/>
    </row>
    <row r="283" spans="2:13">
      <c r="C283" s="91"/>
      <c r="D283" s="80"/>
      <c r="E283" s="80"/>
      <c r="F283" s="84"/>
      <c r="G283" s="80"/>
      <c r="H283" s="81"/>
      <c r="I283" s="82"/>
      <c r="J283" s="82"/>
      <c r="K283" s="83"/>
      <c r="L283" s="1"/>
      <c r="M283"/>
    </row>
    <row r="284" spans="2:13">
      <c r="C284" s="91"/>
      <c r="D284" s="80"/>
      <c r="E284" s="80"/>
      <c r="F284" s="84"/>
      <c r="G284" s="80"/>
      <c r="H284" s="81"/>
      <c r="I284" s="82"/>
      <c r="J284" s="82"/>
      <c r="K284" s="83"/>
      <c r="L284" s="1"/>
      <c r="M284"/>
    </row>
    <row r="285" spans="2:13">
      <c r="B285" s="3"/>
      <c r="C285" s="91"/>
      <c r="D285" s="80"/>
      <c r="E285" s="80"/>
      <c r="F285" s="84"/>
      <c r="G285" s="80"/>
      <c r="H285" s="81"/>
      <c r="I285" s="82"/>
      <c r="J285" s="82"/>
      <c r="K285" s="83"/>
      <c r="L285" s="3"/>
      <c r="M285"/>
    </row>
    <row r="286" spans="2:13">
      <c r="C286" s="91"/>
      <c r="D286" s="80"/>
      <c r="E286" s="80"/>
      <c r="F286" s="84"/>
      <c r="G286" s="80"/>
      <c r="H286" s="81"/>
      <c r="I286" s="82"/>
      <c r="J286" s="82"/>
      <c r="K286" s="83"/>
      <c r="L286" s="1"/>
      <c r="M286"/>
    </row>
    <row r="287" spans="2:13">
      <c r="C287" s="91"/>
      <c r="D287" s="80"/>
      <c r="E287" s="80"/>
      <c r="F287" s="84"/>
      <c r="G287" s="80"/>
      <c r="H287" s="81"/>
      <c r="I287" s="82"/>
      <c r="J287" s="82"/>
      <c r="K287" s="83"/>
      <c r="L287" s="1"/>
      <c r="M287"/>
    </row>
    <row r="288" spans="2:13">
      <c r="C288" s="91"/>
      <c r="D288" s="80"/>
      <c r="E288" s="80"/>
      <c r="F288" s="84"/>
      <c r="G288" s="80"/>
      <c r="H288" s="81"/>
      <c r="I288" s="82"/>
      <c r="J288" s="82"/>
      <c r="K288" s="83"/>
      <c r="L288" s="1"/>
      <c r="M288"/>
    </row>
    <row r="289" spans="2:13">
      <c r="B289" s="3"/>
      <c r="C289" s="91"/>
      <c r="D289" s="80"/>
      <c r="E289" s="80"/>
      <c r="F289" s="84"/>
      <c r="G289" s="80"/>
      <c r="H289" s="81"/>
      <c r="I289" s="82"/>
      <c r="J289" s="82"/>
      <c r="K289" s="83"/>
      <c r="L289" s="3"/>
      <c r="M289"/>
    </row>
    <row r="290" spans="2:13">
      <c r="B290" s="3"/>
      <c r="C290" s="91"/>
      <c r="D290" s="80"/>
      <c r="E290" s="80"/>
      <c r="F290" s="84"/>
      <c r="G290" s="80"/>
      <c r="H290" s="81"/>
      <c r="I290" s="82"/>
      <c r="J290" s="82"/>
      <c r="K290" s="83"/>
      <c r="L290" s="3"/>
      <c r="M290"/>
    </row>
    <row r="291" spans="2:13">
      <c r="B291" s="3"/>
      <c r="C291" s="91"/>
      <c r="D291" s="80"/>
      <c r="E291" s="80"/>
      <c r="F291" s="84"/>
      <c r="G291" s="80"/>
      <c r="H291" s="81"/>
      <c r="I291" s="82"/>
      <c r="J291" s="82"/>
      <c r="K291" s="83"/>
      <c r="L291" s="3"/>
      <c r="M291"/>
    </row>
    <row r="292" spans="2:13">
      <c r="B292" s="3"/>
      <c r="C292" s="91"/>
      <c r="D292" s="80"/>
      <c r="E292" s="80"/>
      <c r="F292" s="84"/>
      <c r="G292" s="80"/>
      <c r="H292" s="81"/>
      <c r="I292" s="82"/>
      <c r="J292" s="82"/>
      <c r="K292" s="83"/>
      <c r="L292" s="3"/>
      <c r="M292"/>
    </row>
    <row r="293" spans="2:13">
      <c r="B293" s="3"/>
      <c r="C293" s="91"/>
      <c r="D293" s="80"/>
      <c r="E293" s="80"/>
      <c r="F293" s="84"/>
      <c r="G293" s="80"/>
      <c r="H293" s="81"/>
      <c r="I293" s="82"/>
      <c r="J293" s="82"/>
      <c r="K293" s="83"/>
      <c r="L293" s="3"/>
      <c r="M293"/>
    </row>
    <row r="294" spans="2:13">
      <c r="B294" s="3"/>
      <c r="C294" s="91"/>
      <c r="D294" s="80"/>
      <c r="E294" s="80"/>
      <c r="F294" s="84"/>
      <c r="G294" s="80"/>
      <c r="H294" s="81"/>
      <c r="I294" s="82"/>
      <c r="J294" s="82"/>
      <c r="K294" s="83"/>
      <c r="L294" s="3"/>
      <c r="M294"/>
    </row>
    <row r="295" spans="2:13">
      <c r="B295" s="3"/>
      <c r="C295" s="91"/>
      <c r="D295" s="80"/>
      <c r="E295" s="80"/>
      <c r="F295" s="84"/>
      <c r="G295" s="80"/>
      <c r="H295" s="81"/>
      <c r="I295" s="82"/>
      <c r="J295" s="82"/>
      <c r="K295" s="83"/>
      <c r="L295" s="3"/>
      <c r="M295"/>
    </row>
    <row r="296" spans="2:13">
      <c r="C296" s="91"/>
      <c r="D296" s="80"/>
      <c r="E296" s="80"/>
      <c r="F296" s="84"/>
      <c r="G296" s="80"/>
      <c r="H296" s="81"/>
      <c r="I296" s="82"/>
      <c r="J296" s="82"/>
      <c r="K296" s="83"/>
      <c r="L296" s="1"/>
      <c r="M296"/>
    </row>
    <row r="297" spans="2:13">
      <c r="C297" s="91"/>
      <c r="D297" s="80"/>
      <c r="E297" s="80"/>
      <c r="F297" s="84"/>
      <c r="G297" s="80"/>
      <c r="H297" s="81"/>
      <c r="I297" s="82"/>
      <c r="J297" s="82"/>
      <c r="K297" s="83"/>
      <c r="L297" s="1"/>
      <c r="M297"/>
    </row>
    <row r="298" spans="2:13">
      <c r="C298" s="91"/>
      <c r="D298" s="80"/>
      <c r="E298" s="80"/>
      <c r="F298" s="84"/>
      <c r="G298" s="80"/>
      <c r="H298" s="81"/>
      <c r="I298" s="82"/>
      <c r="J298" s="82"/>
      <c r="K298" s="83"/>
      <c r="L298" s="1"/>
      <c r="M298"/>
    </row>
    <row r="299" spans="2:13">
      <c r="C299" s="91"/>
      <c r="D299" s="80"/>
      <c r="E299" s="80"/>
      <c r="F299" s="84"/>
      <c r="G299" s="80"/>
      <c r="H299" s="81"/>
      <c r="I299" s="82"/>
      <c r="J299" s="82"/>
      <c r="K299" s="83"/>
      <c r="L299" s="1"/>
      <c r="M299"/>
    </row>
    <row r="300" spans="2:13">
      <c r="C300" s="91"/>
      <c r="D300" s="80"/>
      <c r="E300" s="80"/>
      <c r="F300" s="84"/>
      <c r="G300" s="80"/>
      <c r="H300" s="81"/>
      <c r="I300" s="82"/>
      <c r="J300" s="82"/>
      <c r="K300" s="83"/>
      <c r="L300" s="1"/>
      <c r="M300"/>
    </row>
    <row r="301" spans="2:13">
      <c r="C301" s="91"/>
      <c r="D301" s="80"/>
      <c r="E301" s="80"/>
      <c r="F301" s="84"/>
      <c r="G301" s="80"/>
      <c r="H301" s="81"/>
      <c r="I301" s="82"/>
      <c r="J301" s="82"/>
      <c r="K301" s="83"/>
      <c r="L301" s="1"/>
      <c r="M301"/>
    </row>
    <row r="302" spans="2:13">
      <c r="B302" s="3"/>
      <c r="C302" s="91"/>
      <c r="D302" s="80"/>
      <c r="E302" s="80"/>
      <c r="F302" s="84"/>
      <c r="G302" s="80"/>
      <c r="H302" s="81"/>
      <c r="I302" s="82"/>
      <c r="J302" s="82"/>
      <c r="K302" s="83"/>
      <c r="L302" s="3"/>
      <c r="M302"/>
    </row>
    <row r="303" spans="2:13">
      <c r="B303" s="3"/>
      <c r="C303" s="91"/>
      <c r="D303" s="80"/>
      <c r="E303" s="80"/>
      <c r="F303" s="84"/>
      <c r="G303" s="80"/>
      <c r="H303" s="81"/>
      <c r="I303" s="82"/>
      <c r="J303" s="82"/>
      <c r="K303" s="83"/>
      <c r="L303" s="3"/>
      <c r="M303"/>
    </row>
    <row r="304" spans="2:13">
      <c r="B304" s="3"/>
      <c r="C304" s="91"/>
      <c r="D304" s="80"/>
      <c r="E304" s="80"/>
      <c r="F304" s="84"/>
      <c r="G304" s="80"/>
      <c r="H304" s="81"/>
      <c r="I304" s="82"/>
      <c r="J304" s="82"/>
      <c r="K304" s="83"/>
      <c r="L304" s="3"/>
      <c r="M304"/>
    </row>
    <row r="305" spans="3:13">
      <c r="C305" s="91"/>
      <c r="D305" s="80"/>
      <c r="E305" s="80"/>
      <c r="F305" s="84"/>
      <c r="G305" s="80"/>
      <c r="H305" s="81"/>
      <c r="I305" s="82"/>
      <c r="J305" s="82"/>
      <c r="K305" s="83"/>
      <c r="L305" s="1"/>
      <c r="M305"/>
    </row>
    <row r="306" spans="3:13">
      <c r="C306" s="91"/>
      <c r="D306" s="80"/>
      <c r="E306" s="80"/>
      <c r="F306" s="84"/>
      <c r="G306" s="80"/>
      <c r="H306" s="81"/>
      <c r="I306" s="82"/>
      <c r="J306" s="82"/>
      <c r="K306" s="83"/>
      <c r="L306" s="1"/>
      <c r="M306"/>
    </row>
    <row r="307" spans="3:13">
      <c r="C307" s="91"/>
      <c r="D307" s="80"/>
      <c r="E307" s="80"/>
      <c r="F307" s="84"/>
      <c r="G307" s="80"/>
      <c r="H307" s="81"/>
      <c r="I307" s="82"/>
      <c r="J307" s="82"/>
      <c r="K307" s="83"/>
      <c r="L307" s="1"/>
      <c r="M307"/>
    </row>
    <row r="308" spans="3:13">
      <c r="C308" s="91"/>
      <c r="D308" s="80"/>
      <c r="E308" s="80"/>
      <c r="F308" s="84"/>
      <c r="G308" s="80"/>
      <c r="H308" s="81"/>
      <c r="I308" s="82"/>
      <c r="J308" s="82"/>
      <c r="K308" s="83"/>
      <c r="L308" s="1"/>
      <c r="M308"/>
    </row>
    <row r="309" spans="3:13">
      <c r="C309" s="91"/>
      <c r="D309" s="80"/>
      <c r="E309" s="80"/>
      <c r="F309" s="84"/>
      <c r="G309" s="80"/>
      <c r="H309" s="81"/>
      <c r="I309" s="82"/>
      <c r="J309" s="82"/>
      <c r="K309" s="83"/>
      <c r="L309" s="1"/>
      <c r="M309"/>
    </row>
    <row r="310" spans="3:13">
      <c r="C310" s="91"/>
      <c r="D310" s="80"/>
      <c r="E310" s="80"/>
      <c r="F310" s="84"/>
      <c r="G310" s="80"/>
      <c r="H310" s="81"/>
      <c r="I310" s="82"/>
      <c r="J310" s="82"/>
      <c r="K310" s="83"/>
      <c r="L310" s="1"/>
      <c r="M310"/>
    </row>
    <row r="311" spans="3:13">
      <c r="C311" s="91"/>
      <c r="D311" s="80"/>
      <c r="E311" s="80"/>
      <c r="F311" s="84"/>
      <c r="G311" s="80"/>
      <c r="H311" s="81"/>
      <c r="I311" s="82"/>
      <c r="J311" s="82"/>
      <c r="K311" s="83"/>
      <c r="L311" s="1"/>
      <c r="M311"/>
    </row>
    <row r="312" spans="3:13">
      <c r="C312" s="91"/>
      <c r="D312" s="80"/>
      <c r="E312" s="80"/>
      <c r="F312" s="84"/>
      <c r="G312" s="80"/>
      <c r="H312" s="81"/>
      <c r="I312" s="82"/>
      <c r="J312" s="82"/>
      <c r="K312" s="83"/>
      <c r="L312" s="1"/>
      <c r="M312"/>
    </row>
    <row r="313" spans="3:13">
      <c r="C313" s="91"/>
      <c r="D313" s="80"/>
      <c r="E313" s="80"/>
      <c r="F313" s="84"/>
      <c r="G313" s="80"/>
      <c r="H313" s="81"/>
      <c r="I313" s="82"/>
      <c r="J313" s="82"/>
      <c r="K313" s="83"/>
      <c r="L313" s="1"/>
      <c r="M313"/>
    </row>
    <row r="314" spans="3:13">
      <c r="C314" s="91"/>
      <c r="D314" s="80"/>
      <c r="E314" s="80"/>
      <c r="F314" s="84"/>
      <c r="G314" s="80"/>
      <c r="H314" s="81"/>
      <c r="I314" s="82"/>
      <c r="J314" s="82"/>
      <c r="K314" s="83"/>
      <c r="L314" s="1"/>
      <c r="M314"/>
    </row>
    <row r="315" spans="3:13">
      <c r="C315" s="91"/>
      <c r="D315" s="80"/>
      <c r="E315" s="80"/>
      <c r="F315" s="84"/>
      <c r="G315" s="80"/>
      <c r="H315" s="81"/>
      <c r="I315" s="82"/>
      <c r="J315" s="82"/>
      <c r="K315" s="83"/>
      <c r="L315" s="1"/>
      <c r="M315"/>
    </row>
    <row r="316" spans="3:13">
      <c r="C316" s="91"/>
      <c r="D316" s="80"/>
      <c r="E316" s="80"/>
      <c r="F316" s="84"/>
      <c r="G316" s="80"/>
      <c r="H316" s="81"/>
      <c r="I316" s="82"/>
      <c r="J316" s="82"/>
      <c r="K316" s="83"/>
      <c r="L316" s="1"/>
      <c r="M316"/>
    </row>
    <row r="317" spans="3:13">
      <c r="C317" s="91"/>
      <c r="D317" s="80"/>
      <c r="E317" s="80"/>
      <c r="F317" s="84"/>
      <c r="G317" s="80"/>
      <c r="H317" s="81"/>
      <c r="I317" s="82"/>
      <c r="J317" s="82"/>
      <c r="K317" s="83"/>
      <c r="L317" s="1"/>
      <c r="M317"/>
    </row>
    <row r="318" spans="3:13">
      <c r="C318" s="91"/>
      <c r="D318" s="80"/>
      <c r="E318" s="80"/>
      <c r="F318" s="84"/>
      <c r="G318" s="80"/>
      <c r="H318" s="81"/>
      <c r="I318" s="82"/>
      <c r="J318" s="82"/>
      <c r="K318" s="83"/>
      <c r="L318" s="1"/>
      <c r="M318"/>
    </row>
    <row r="319" spans="3:13">
      <c r="C319" s="91"/>
      <c r="D319" s="80"/>
      <c r="E319" s="80"/>
      <c r="F319" s="84"/>
      <c r="G319" s="80"/>
      <c r="H319" s="81"/>
      <c r="I319" s="82"/>
      <c r="J319" s="82"/>
      <c r="K319" s="83"/>
      <c r="L319" s="1"/>
      <c r="M319"/>
    </row>
    <row r="320" spans="3:13">
      <c r="C320" s="91"/>
      <c r="D320" s="80"/>
      <c r="E320" s="80"/>
      <c r="F320" s="84"/>
      <c r="G320" s="80"/>
      <c r="H320" s="81"/>
      <c r="I320" s="82"/>
      <c r="J320" s="82"/>
      <c r="K320" s="83"/>
      <c r="L320" s="1"/>
      <c r="M320"/>
    </row>
    <row r="321" spans="2:13">
      <c r="C321" s="91"/>
      <c r="D321" s="80"/>
      <c r="E321" s="80"/>
      <c r="F321" s="84"/>
      <c r="G321" s="80"/>
      <c r="H321" s="81"/>
      <c r="I321" s="82"/>
      <c r="J321" s="82"/>
      <c r="K321" s="83"/>
      <c r="L321" s="1"/>
      <c r="M321"/>
    </row>
    <row r="322" spans="2:13">
      <c r="C322" s="91"/>
      <c r="D322" s="80"/>
      <c r="E322" s="80"/>
      <c r="F322" s="84"/>
      <c r="G322" s="80"/>
      <c r="H322" s="81"/>
      <c r="I322" s="82"/>
      <c r="J322" s="82"/>
      <c r="K322" s="83"/>
      <c r="L322" s="1"/>
      <c r="M322"/>
    </row>
    <row r="323" spans="2:13">
      <c r="C323" s="91"/>
      <c r="D323" s="80"/>
      <c r="E323" s="80"/>
      <c r="F323" s="84"/>
      <c r="G323" s="80"/>
      <c r="H323" s="81"/>
      <c r="I323" s="82"/>
      <c r="J323" s="82"/>
      <c r="K323" s="83"/>
      <c r="L323" s="1"/>
      <c r="M323"/>
    </row>
    <row r="324" spans="2:13">
      <c r="C324" s="91"/>
      <c r="D324" s="80"/>
      <c r="E324" s="80"/>
      <c r="F324" s="84"/>
      <c r="G324" s="80"/>
      <c r="H324" s="81"/>
      <c r="I324" s="82"/>
      <c r="J324" s="82"/>
      <c r="K324" s="83"/>
      <c r="L324" s="1"/>
      <c r="M324"/>
    </row>
    <row r="325" spans="2:13">
      <c r="C325" s="91"/>
      <c r="D325" s="80"/>
      <c r="E325" s="80"/>
      <c r="F325" s="84"/>
      <c r="G325" s="80"/>
      <c r="H325" s="81"/>
      <c r="I325" s="82"/>
      <c r="J325" s="82"/>
      <c r="K325" s="83"/>
      <c r="L325" s="1"/>
      <c r="M325"/>
    </row>
    <row r="326" spans="2:13">
      <c r="B326" s="3"/>
      <c r="C326" s="91"/>
      <c r="D326" s="80"/>
      <c r="E326" s="80"/>
      <c r="F326" s="84"/>
      <c r="G326" s="80"/>
      <c r="H326" s="81"/>
      <c r="I326" s="82"/>
      <c r="J326" s="82"/>
      <c r="K326" s="83"/>
      <c r="L326" s="3"/>
      <c r="M326"/>
    </row>
    <row r="327" spans="2:13">
      <c r="B327" s="3"/>
      <c r="C327" s="91"/>
      <c r="D327" s="80"/>
      <c r="E327" s="80"/>
      <c r="F327" s="84"/>
      <c r="G327" s="80"/>
      <c r="H327" s="81"/>
      <c r="I327" s="82"/>
      <c r="J327" s="82"/>
      <c r="K327" s="83"/>
      <c r="L327" s="3"/>
      <c r="M327"/>
    </row>
    <row r="328" spans="2:13">
      <c r="C328" s="91"/>
      <c r="D328" s="80"/>
      <c r="E328" s="80"/>
      <c r="F328" s="84"/>
      <c r="G328" s="80"/>
      <c r="H328" s="81"/>
      <c r="I328" s="82"/>
      <c r="J328" s="82"/>
      <c r="K328" s="83"/>
      <c r="L328" s="1"/>
      <c r="M328"/>
    </row>
    <row r="329" spans="2:13">
      <c r="C329" s="91"/>
      <c r="D329" s="80"/>
      <c r="E329" s="80"/>
      <c r="F329" s="84"/>
      <c r="G329" s="80"/>
      <c r="H329" s="81"/>
      <c r="I329" s="82"/>
      <c r="J329" s="82"/>
      <c r="K329" s="83"/>
      <c r="L329" s="1"/>
      <c r="M329"/>
    </row>
    <row r="330" spans="2:13">
      <c r="C330" s="91"/>
      <c r="D330" s="80"/>
      <c r="E330" s="80"/>
      <c r="F330" s="84"/>
      <c r="G330" s="80"/>
      <c r="H330" s="81"/>
      <c r="I330" s="82"/>
      <c r="J330" s="82"/>
      <c r="K330" s="83"/>
      <c r="L330" s="1"/>
      <c r="M330"/>
    </row>
    <row r="331" spans="2:13">
      <c r="C331" s="91"/>
      <c r="D331" s="80"/>
      <c r="E331" s="80"/>
      <c r="F331" s="84"/>
      <c r="G331" s="80"/>
      <c r="H331" s="81"/>
      <c r="I331" s="82"/>
      <c r="J331" s="82"/>
      <c r="K331" s="83"/>
      <c r="L331" s="1"/>
      <c r="M331"/>
    </row>
    <row r="332" spans="2:13">
      <c r="C332" s="91"/>
      <c r="D332" s="80"/>
      <c r="E332" s="80"/>
      <c r="F332" s="84"/>
      <c r="G332" s="80"/>
      <c r="H332" s="81"/>
      <c r="I332" s="82"/>
      <c r="J332" s="82"/>
      <c r="K332" s="83"/>
      <c r="L332" s="1"/>
      <c r="M332"/>
    </row>
    <row r="333" spans="2:13">
      <c r="C333" s="91"/>
      <c r="D333" s="80"/>
      <c r="E333" s="80"/>
      <c r="F333" s="84"/>
      <c r="G333" s="80"/>
      <c r="H333" s="81"/>
      <c r="I333" s="82"/>
      <c r="J333" s="82"/>
      <c r="K333" s="83"/>
      <c r="L333" s="1"/>
      <c r="M333"/>
    </row>
    <row r="334" spans="2:13">
      <c r="C334" s="91"/>
      <c r="D334" s="80"/>
      <c r="E334" s="80"/>
      <c r="F334" s="84"/>
      <c r="G334" s="80"/>
      <c r="H334" s="81"/>
      <c r="I334" s="82"/>
      <c r="J334" s="82"/>
      <c r="K334" s="83"/>
      <c r="L334" s="1"/>
      <c r="M334"/>
    </row>
    <row r="335" spans="2:13">
      <c r="C335" s="91"/>
      <c r="D335" s="80"/>
      <c r="E335" s="80"/>
      <c r="F335" s="84"/>
      <c r="G335" s="80"/>
      <c r="H335" s="81"/>
      <c r="I335" s="82"/>
      <c r="J335" s="82"/>
      <c r="K335" s="83"/>
      <c r="L335" s="1"/>
      <c r="M335"/>
    </row>
    <row r="336" spans="2:13">
      <c r="C336" s="91"/>
      <c r="D336" s="80"/>
      <c r="E336" s="80"/>
      <c r="F336" s="84"/>
      <c r="G336" s="80"/>
      <c r="H336" s="81"/>
      <c r="I336" s="82"/>
      <c r="J336" s="82"/>
      <c r="K336" s="83"/>
      <c r="L336" s="1"/>
      <c r="M336"/>
    </row>
    <row r="337" spans="2:13">
      <c r="C337" s="91"/>
      <c r="D337" s="80"/>
      <c r="E337" s="80"/>
      <c r="F337" s="84"/>
      <c r="G337" s="80"/>
      <c r="H337" s="81"/>
      <c r="I337" s="82"/>
      <c r="J337" s="82"/>
      <c r="K337" s="83"/>
      <c r="L337" s="1"/>
      <c r="M337"/>
    </row>
    <row r="338" spans="2:13">
      <c r="C338" s="91"/>
      <c r="D338" s="80"/>
      <c r="E338" s="80"/>
      <c r="F338" s="84"/>
      <c r="G338" s="80"/>
      <c r="H338" s="81"/>
      <c r="I338" s="82"/>
      <c r="J338" s="82"/>
      <c r="K338" s="83"/>
      <c r="L338" s="1"/>
      <c r="M338"/>
    </row>
    <row r="339" spans="2:13">
      <c r="C339" s="91"/>
      <c r="D339" s="80"/>
      <c r="E339" s="80"/>
      <c r="F339" s="84"/>
      <c r="G339" s="80"/>
      <c r="H339" s="81"/>
      <c r="I339" s="82"/>
      <c r="J339" s="82"/>
      <c r="K339" s="83"/>
      <c r="L339" s="1"/>
      <c r="M339"/>
    </row>
    <row r="340" spans="2:13">
      <c r="C340" s="91"/>
      <c r="D340" s="80"/>
      <c r="E340" s="80"/>
      <c r="F340" s="84"/>
      <c r="G340" s="80"/>
      <c r="H340" s="81"/>
      <c r="I340" s="82"/>
      <c r="J340" s="82"/>
      <c r="K340" s="83"/>
      <c r="L340" s="1"/>
      <c r="M340"/>
    </row>
    <row r="341" spans="2:13">
      <c r="C341" s="91"/>
      <c r="D341" s="80"/>
      <c r="E341" s="80"/>
      <c r="F341" s="84"/>
      <c r="G341" s="80"/>
      <c r="H341" s="81"/>
      <c r="I341" s="82"/>
      <c r="J341" s="82"/>
      <c r="K341" s="83"/>
      <c r="L341" s="1"/>
      <c r="M341"/>
    </row>
    <row r="342" spans="2:13">
      <c r="C342" s="91"/>
      <c r="D342" s="80"/>
      <c r="E342" s="80"/>
      <c r="F342" s="84"/>
      <c r="G342" s="80"/>
      <c r="H342" s="81"/>
      <c r="I342" s="82"/>
      <c r="J342" s="82"/>
      <c r="K342" s="83"/>
      <c r="L342" s="1"/>
      <c r="M342"/>
    </row>
    <row r="343" spans="2:13">
      <c r="C343" s="91"/>
      <c r="D343" s="80"/>
      <c r="E343" s="80"/>
      <c r="F343" s="84"/>
      <c r="G343" s="80"/>
      <c r="H343" s="81"/>
      <c r="I343" s="82"/>
      <c r="J343" s="82"/>
      <c r="K343" s="83"/>
      <c r="L343" s="1"/>
      <c r="M343"/>
    </row>
    <row r="344" spans="2:13">
      <c r="C344" s="91"/>
      <c r="D344" s="80"/>
      <c r="E344" s="80"/>
      <c r="F344" s="84"/>
      <c r="G344" s="80"/>
      <c r="H344" s="81"/>
      <c r="I344" s="82"/>
      <c r="J344" s="82"/>
      <c r="K344" s="83"/>
      <c r="L344" s="1"/>
      <c r="M344"/>
    </row>
    <row r="345" spans="2:13">
      <c r="C345" s="91"/>
      <c r="D345" s="80"/>
      <c r="E345" s="80"/>
      <c r="F345" s="84"/>
      <c r="G345" s="80"/>
      <c r="H345" s="81"/>
      <c r="I345" s="82"/>
      <c r="J345" s="82"/>
      <c r="K345" s="83"/>
      <c r="L345" s="1"/>
      <c r="M345"/>
    </row>
    <row r="346" spans="2:13">
      <c r="C346" s="91"/>
      <c r="D346" s="80"/>
      <c r="E346" s="80"/>
      <c r="F346" s="84"/>
      <c r="G346" s="80"/>
      <c r="H346" s="81"/>
      <c r="I346" s="82"/>
      <c r="J346" s="82"/>
      <c r="K346" s="83"/>
      <c r="L346" s="1"/>
      <c r="M346"/>
    </row>
    <row r="347" spans="2:13">
      <c r="C347" s="91"/>
      <c r="D347" s="80"/>
      <c r="E347" s="80"/>
      <c r="F347" s="84"/>
      <c r="G347" s="80"/>
      <c r="H347" s="81"/>
      <c r="I347" s="82"/>
      <c r="J347" s="82"/>
      <c r="K347" s="83"/>
      <c r="L347" s="1"/>
      <c r="M347"/>
    </row>
    <row r="348" spans="2:13">
      <c r="C348" s="91"/>
      <c r="D348" s="80"/>
      <c r="E348" s="80"/>
      <c r="F348" s="84"/>
      <c r="G348" s="80"/>
      <c r="H348" s="81"/>
      <c r="I348" s="82"/>
      <c r="J348" s="82"/>
      <c r="K348" s="83"/>
      <c r="L348" s="1"/>
      <c r="M348"/>
    </row>
    <row r="349" spans="2:13">
      <c r="C349" s="91"/>
      <c r="D349" s="80"/>
      <c r="E349" s="80"/>
      <c r="F349" s="84"/>
      <c r="G349" s="80"/>
      <c r="H349" s="81"/>
      <c r="I349" s="82"/>
      <c r="J349" s="82"/>
      <c r="K349" s="83"/>
      <c r="L349" s="1"/>
      <c r="M349"/>
    </row>
    <row r="350" spans="2:13">
      <c r="C350" s="91"/>
      <c r="D350" s="80"/>
      <c r="E350" s="80"/>
      <c r="F350" s="84"/>
      <c r="G350" s="80"/>
      <c r="H350" s="81"/>
      <c r="I350" s="82"/>
      <c r="J350" s="82"/>
      <c r="K350" s="83"/>
      <c r="L350" s="1"/>
      <c r="M350"/>
    </row>
    <row r="351" spans="2:13">
      <c r="B351" s="3"/>
      <c r="C351" s="91"/>
      <c r="D351" s="80"/>
      <c r="E351" s="80"/>
      <c r="F351" s="84"/>
      <c r="G351" s="80"/>
      <c r="H351" s="81"/>
      <c r="I351" s="82"/>
      <c r="J351" s="82"/>
      <c r="K351" s="83"/>
      <c r="L351" s="3"/>
      <c r="M351"/>
    </row>
    <row r="352" spans="2:13">
      <c r="C352" s="91"/>
      <c r="D352" s="80"/>
      <c r="E352" s="80"/>
      <c r="F352" s="84"/>
      <c r="G352" s="80"/>
      <c r="H352" s="81"/>
      <c r="I352" s="82"/>
      <c r="J352" s="82"/>
      <c r="K352" s="83"/>
      <c r="L352" s="1"/>
      <c r="M352"/>
    </row>
    <row r="353" spans="2:13">
      <c r="C353" s="91"/>
      <c r="D353" s="80"/>
      <c r="E353" s="80"/>
      <c r="F353" s="84"/>
      <c r="G353" s="80"/>
      <c r="H353" s="81"/>
      <c r="I353" s="82"/>
      <c r="J353" s="82"/>
      <c r="K353" s="83"/>
      <c r="L353" s="1"/>
      <c r="M353"/>
    </row>
    <row r="354" spans="2:13">
      <c r="C354" s="91"/>
      <c r="D354" s="80"/>
      <c r="E354" s="80"/>
      <c r="F354" s="84"/>
      <c r="G354" s="80"/>
      <c r="H354" s="81"/>
      <c r="I354" s="82"/>
      <c r="J354" s="82"/>
      <c r="K354" s="83"/>
      <c r="L354" s="1"/>
      <c r="M354"/>
    </row>
    <row r="355" spans="2:13">
      <c r="C355" s="91"/>
      <c r="D355" s="80"/>
      <c r="E355" s="80"/>
      <c r="F355" s="84"/>
      <c r="G355" s="80"/>
      <c r="H355" s="81"/>
      <c r="I355" s="82"/>
      <c r="J355" s="82"/>
      <c r="K355" s="83"/>
      <c r="L355" s="1"/>
      <c r="M355"/>
    </row>
    <row r="356" spans="2:13">
      <c r="C356" s="91"/>
      <c r="D356" s="80"/>
      <c r="E356" s="80"/>
      <c r="F356" s="84"/>
      <c r="G356" s="80"/>
      <c r="H356" s="81"/>
      <c r="I356" s="82"/>
      <c r="J356" s="82"/>
      <c r="K356" s="83"/>
      <c r="L356" s="1"/>
      <c r="M356"/>
    </row>
    <row r="357" spans="2:13">
      <c r="B357" s="3"/>
      <c r="C357" s="91"/>
      <c r="D357" s="80"/>
      <c r="E357" s="80"/>
      <c r="F357" s="84"/>
      <c r="G357" s="80"/>
      <c r="H357" s="81"/>
      <c r="I357" s="82"/>
      <c r="J357" s="82"/>
      <c r="K357" s="83"/>
      <c r="L357" s="3"/>
      <c r="M357"/>
    </row>
    <row r="358" spans="2:13">
      <c r="C358" s="91"/>
      <c r="D358" s="80"/>
      <c r="E358" s="80"/>
      <c r="F358" s="84"/>
      <c r="G358" s="80"/>
      <c r="H358" s="81"/>
      <c r="I358" s="82"/>
      <c r="J358" s="82"/>
      <c r="K358" s="83"/>
      <c r="L358" s="1"/>
      <c r="M358"/>
    </row>
    <row r="359" spans="2:13">
      <c r="C359" s="91"/>
      <c r="D359" s="80"/>
      <c r="E359" s="80"/>
      <c r="F359" s="84"/>
      <c r="G359" s="80"/>
      <c r="H359" s="81"/>
      <c r="I359" s="82"/>
      <c r="J359" s="82"/>
      <c r="K359" s="83"/>
      <c r="L359" s="1"/>
      <c r="M359"/>
    </row>
    <row r="360" spans="2:13">
      <c r="C360" s="91"/>
      <c r="D360" s="80"/>
      <c r="E360" s="80"/>
      <c r="F360" s="84"/>
      <c r="G360" s="80"/>
      <c r="H360" s="81"/>
      <c r="I360" s="82"/>
      <c r="J360" s="82"/>
      <c r="K360" s="83"/>
      <c r="L360" s="1"/>
      <c r="M360"/>
    </row>
    <row r="361" spans="2:13">
      <c r="C361" s="91"/>
      <c r="D361" s="80"/>
      <c r="E361" s="80"/>
      <c r="F361" s="84"/>
      <c r="G361" s="80"/>
      <c r="H361" s="81"/>
      <c r="I361" s="82"/>
      <c r="J361" s="82"/>
      <c r="K361" s="83"/>
      <c r="L361" s="1"/>
      <c r="M361"/>
    </row>
    <row r="362" spans="2:13">
      <c r="C362" s="91"/>
      <c r="D362" s="80"/>
      <c r="E362" s="80"/>
      <c r="F362" s="84"/>
      <c r="G362" s="80"/>
      <c r="H362" s="81"/>
      <c r="I362" s="82"/>
      <c r="J362" s="82"/>
      <c r="K362" s="83"/>
      <c r="L362" s="1"/>
      <c r="M362"/>
    </row>
    <row r="363" spans="2:13">
      <c r="C363" s="91"/>
      <c r="D363" s="80"/>
      <c r="E363" s="80"/>
      <c r="F363" s="84"/>
      <c r="G363" s="80"/>
      <c r="H363" s="81"/>
      <c r="I363" s="82"/>
      <c r="J363" s="82"/>
      <c r="K363" s="83"/>
      <c r="L363" s="1"/>
      <c r="M363"/>
    </row>
    <row r="364" spans="2:13">
      <c r="C364" s="91"/>
      <c r="D364" s="80"/>
      <c r="E364" s="80"/>
      <c r="F364" s="84"/>
      <c r="G364" s="80"/>
      <c r="H364" s="81"/>
      <c r="I364" s="82"/>
      <c r="J364" s="82"/>
      <c r="K364" s="83"/>
      <c r="L364" s="1"/>
      <c r="M364"/>
    </row>
    <row r="365" spans="2:13">
      <c r="C365" s="91"/>
      <c r="D365" s="80"/>
      <c r="E365" s="80"/>
      <c r="F365" s="84"/>
      <c r="G365" s="80"/>
      <c r="H365" s="81"/>
      <c r="I365" s="82"/>
      <c r="J365" s="82"/>
      <c r="K365" s="83"/>
      <c r="L365" s="1"/>
      <c r="M365"/>
    </row>
    <row r="366" spans="2:13">
      <c r="C366" s="91"/>
      <c r="D366" s="80"/>
      <c r="E366" s="80"/>
      <c r="F366" s="84"/>
      <c r="G366" s="80"/>
      <c r="H366" s="81"/>
      <c r="I366" s="82"/>
      <c r="J366" s="82"/>
      <c r="K366" s="83"/>
      <c r="L366" s="1"/>
      <c r="M366"/>
    </row>
    <row r="367" spans="2:13">
      <c r="C367" s="91"/>
      <c r="D367" s="80"/>
      <c r="E367" s="80"/>
      <c r="F367" s="84"/>
      <c r="G367" s="80"/>
      <c r="H367" s="81"/>
      <c r="I367" s="82"/>
      <c r="J367" s="82"/>
      <c r="K367" s="83"/>
      <c r="L367" s="1"/>
      <c r="M367"/>
    </row>
    <row r="368" spans="2:13">
      <c r="C368" s="91"/>
      <c r="D368" s="80"/>
      <c r="E368" s="80"/>
      <c r="F368" s="84"/>
      <c r="G368" s="80"/>
      <c r="H368" s="81"/>
      <c r="I368" s="82"/>
      <c r="J368" s="82"/>
      <c r="K368" s="83"/>
      <c r="L368" s="1"/>
      <c r="M368"/>
    </row>
    <row r="369" spans="2:13">
      <c r="C369" s="91"/>
      <c r="D369" s="80"/>
      <c r="E369" s="80"/>
      <c r="F369" s="84"/>
      <c r="G369" s="80"/>
      <c r="H369" s="81"/>
      <c r="I369" s="82"/>
      <c r="J369" s="82"/>
      <c r="K369" s="83"/>
      <c r="L369" s="1"/>
      <c r="M369"/>
    </row>
    <row r="370" spans="2:13">
      <c r="C370" s="91"/>
      <c r="D370" s="80"/>
      <c r="E370" s="80"/>
      <c r="F370" s="84"/>
      <c r="G370" s="80"/>
      <c r="H370" s="81"/>
      <c r="I370" s="82"/>
      <c r="J370" s="82"/>
      <c r="K370" s="83"/>
      <c r="L370" s="1"/>
      <c r="M370"/>
    </row>
    <row r="371" spans="2:13">
      <c r="C371" s="91"/>
      <c r="D371" s="80"/>
      <c r="E371" s="80"/>
      <c r="F371" s="84"/>
      <c r="G371" s="80"/>
      <c r="H371" s="81"/>
      <c r="I371" s="82"/>
      <c r="J371" s="82"/>
      <c r="K371" s="83"/>
      <c r="L371" s="1"/>
      <c r="M371"/>
    </row>
    <row r="372" spans="2:13">
      <c r="B372" s="3"/>
      <c r="C372" s="91"/>
      <c r="D372" s="80"/>
      <c r="E372" s="80"/>
      <c r="F372" s="84"/>
      <c r="G372" s="80"/>
      <c r="H372" s="81"/>
      <c r="I372" s="82"/>
      <c r="J372" s="82"/>
      <c r="K372" s="83"/>
      <c r="L372" s="3"/>
      <c r="M372"/>
    </row>
    <row r="373" spans="2:13">
      <c r="B373" s="3"/>
      <c r="C373" s="91"/>
      <c r="D373" s="80"/>
      <c r="E373" s="80"/>
      <c r="F373" s="84"/>
      <c r="G373" s="80"/>
      <c r="H373" s="81"/>
      <c r="I373" s="82"/>
      <c r="J373" s="82"/>
      <c r="K373" s="83"/>
      <c r="L373" s="3"/>
      <c r="M373"/>
    </row>
    <row r="374" spans="2:13">
      <c r="C374" s="91"/>
      <c r="D374" s="80"/>
      <c r="E374" s="80"/>
      <c r="F374" s="84"/>
      <c r="G374" s="80"/>
      <c r="H374" s="81"/>
      <c r="I374" s="82"/>
      <c r="J374" s="82"/>
      <c r="K374" s="83"/>
      <c r="L374" s="1"/>
      <c r="M374"/>
    </row>
    <row r="375" spans="2:13">
      <c r="C375" s="91"/>
      <c r="D375" s="80"/>
      <c r="E375" s="80"/>
      <c r="F375" s="84"/>
      <c r="G375" s="80"/>
      <c r="H375" s="81"/>
      <c r="I375" s="82"/>
      <c r="J375" s="82"/>
      <c r="K375" s="83"/>
      <c r="L375" s="1"/>
      <c r="M375"/>
    </row>
    <row r="376" spans="2:13">
      <c r="C376" s="91"/>
      <c r="D376" s="80"/>
      <c r="E376" s="80"/>
      <c r="F376" s="84"/>
      <c r="G376" s="80"/>
      <c r="H376" s="81"/>
      <c r="I376" s="82"/>
      <c r="J376" s="82"/>
      <c r="K376" s="83"/>
      <c r="L376" s="1"/>
      <c r="M376"/>
    </row>
    <row r="377" spans="2:13">
      <c r="C377" s="91"/>
      <c r="D377" s="80"/>
      <c r="E377" s="80"/>
      <c r="F377" s="84"/>
      <c r="G377" s="80"/>
      <c r="H377" s="81"/>
      <c r="I377" s="82"/>
      <c r="J377" s="82"/>
      <c r="K377" s="83"/>
      <c r="L377" s="1"/>
      <c r="M377"/>
    </row>
    <row r="378" spans="2:13">
      <c r="C378" s="91"/>
      <c r="D378" s="80"/>
      <c r="E378" s="80"/>
      <c r="F378" s="84"/>
      <c r="G378" s="80"/>
      <c r="H378" s="81"/>
      <c r="I378" s="82"/>
      <c r="J378" s="82"/>
      <c r="K378" s="83"/>
      <c r="L378" s="1"/>
      <c r="M378"/>
    </row>
    <row r="379" spans="2:13">
      <c r="B379" s="3"/>
      <c r="C379" s="91"/>
      <c r="D379" s="80"/>
      <c r="E379" s="80"/>
      <c r="F379" s="84"/>
      <c r="G379" s="80"/>
      <c r="H379" s="81"/>
      <c r="I379" s="82"/>
      <c r="J379" s="82"/>
      <c r="K379" s="83"/>
      <c r="L379" s="3"/>
      <c r="M379"/>
    </row>
    <row r="380" spans="2:13">
      <c r="B380" s="3"/>
      <c r="C380" s="91"/>
      <c r="D380" s="80"/>
      <c r="E380" s="80"/>
      <c r="F380" s="84"/>
      <c r="G380" s="80"/>
      <c r="H380" s="81"/>
      <c r="I380" s="82"/>
      <c r="J380" s="82"/>
      <c r="K380" s="83"/>
      <c r="L380" s="3"/>
      <c r="M380"/>
    </row>
    <row r="381" spans="2:13">
      <c r="C381" s="91"/>
      <c r="D381" s="80"/>
      <c r="E381" s="80"/>
      <c r="F381" s="84"/>
      <c r="G381" s="80"/>
      <c r="H381" s="81"/>
      <c r="I381" s="82"/>
      <c r="J381" s="82"/>
      <c r="K381" s="83"/>
      <c r="L381" s="1"/>
      <c r="M381"/>
    </row>
    <row r="382" spans="2:13">
      <c r="C382" s="91"/>
      <c r="D382" s="80"/>
      <c r="E382" s="80"/>
      <c r="F382" s="84"/>
      <c r="G382" s="80"/>
      <c r="H382" s="81"/>
      <c r="I382" s="82"/>
      <c r="J382" s="82"/>
      <c r="K382" s="83"/>
      <c r="L382" s="1"/>
      <c r="M382"/>
    </row>
    <row r="383" spans="2:13">
      <c r="B383" s="3"/>
      <c r="C383" s="91"/>
      <c r="D383" s="80"/>
      <c r="E383" s="80"/>
      <c r="F383" s="84"/>
      <c r="G383" s="80"/>
      <c r="H383" s="81"/>
      <c r="I383" s="82"/>
      <c r="J383" s="82"/>
      <c r="K383" s="83"/>
      <c r="L383" s="3"/>
      <c r="M383"/>
    </row>
    <row r="384" spans="2:13">
      <c r="C384" s="91"/>
      <c r="D384" s="80"/>
      <c r="E384" s="80"/>
      <c r="F384" s="84"/>
      <c r="G384" s="80"/>
      <c r="H384" s="81"/>
      <c r="I384" s="82"/>
      <c r="J384" s="82"/>
      <c r="K384" s="83"/>
      <c r="L384" s="1"/>
      <c r="M384"/>
    </row>
    <row r="385" spans="2:13">
      <c r="C385" s="91"/>
      <c r="D385" s="80"/>
      <c r="E385" s="80"/>
      <c r="F385" s="84"/>
      <c r="G385" s="80"/>
      <c r="H385" s="81"/>
      <c r="I385" s="82"/>
      <c r="J385" s="82"/>
      <c r="K385" s="83"/>
      <c r="L385" s="1"/>
      <c r="M385"/>
    </row>
    <row r="386" spans="2:13">
      <c r="B386" s="3"/>
      <c r="C386" s="91"/>
      <c r="D386" s="80"/>
      <c r="E386" s="80"/>
      <c r="F386" s="84"/>
      <c r="G386" s="80"/>
      <c r="H386" s="81"/>
      <c r="I386" s="82"/>
      <c r="J386" s="82"/>
      <c r="K386" s="83"/>
      <c r="L386" s="3"/>
      <c r="M386"/>
    </row>
    <row r="387" spans="2:13">
      <c r="C387" s="91"/>
      <c r="D387" s="80"/>
      <c r="E387" s="80"/>
      <c r="F387" s="84"/>
      <c r="G387" s="80"/>
      <c r="H387" s="81"/>
      <c r="I387" s="82"/>
      <c r="J387" s="82"/>
      <c r="K387" s="83"/>
      <c r="L387" s="1"/>
      <c r="M387"/>
    </row>
    <row r="388" spans="2:13">
      <c r="C388" s="91"/>
      <c r="D388" s="80"/>
      <c r="E388" s="80"/>
      <c r="F388" s="84"/>
      <c r="G388" s="80"/>
      <c r="H388" s="81"/>
      <c r="I388" s="82"/>
      <c r="J388" s="82"/>
      <c r="K388" s="83"/>
      <c r="L388" s="1"/>
      <c r="M388"/>
    </row>
    <row r="389" spans="2:13">
      <c r="C389" s="91"/>
      <c r="D389" s="80"/>
      <c r="E389" s="80"/>
      <c r="F389" s="84"/>
      <c r="G389" s="80"/>
      <c r="H389" s="81"/>
      <c r="I389" s="82"/>
      <c r="J389" s="82"/>
      <c r="K389" s="83"/>
      <c r="L389" s="1"/>
      <c r="M389"/>
    </row>
    <row r="390" spans="2:13">
      <c r="C390" s="91"/>
      <c r="D390" s="80"/>
      <c r="E390" s="80"/>
      <c r="F390" s="84"/>
      <c r="G390" s="80"/>
      <c r="H390" s="81"/>
      <c r="I390" s="82"/>
      <c r="J390" s="82"/>
      <c r="K390" s="83"/>
      <c r="L390" s="1"/>
      <c r="M390"/>
    </row>
    <row r="391" spans="2:13">
      <c r="C391" s="91"/>
      <c r="D391" s="80"/>
      <c r="E391" s="80"/>
      <c r="F391" s="84"/>
      <c r="G391" s="80"/>
      <c r="H391" s="81"/>
      <c r="I391" s="82"/>
      <c r="J391" s="82"/>
      <c r="K391" s="83"/>
      <c r="L391" s="1"/>
      <c r="M391"/>
    </row>
    <row r="392" spans="2:13">
      <c r="C392" s="91"/>
      <c r="D392" s="80"/>
      <c r="E392" s="80"/>
      <c r="F392" s="84"/>
      <c r="G392" s="80"/>
      <c r="H392" s="81"/>
      <c r="I392" s="82"/>
      <c r="J392" s="82"/>
      <c r="K392" s="83"/>
      <c r="L392" s="1"/>
      <c r="M392"/>
    </row>
    <row r="393" spans="2:13">
      <c r="B393" s="3"/>
      <c r="C393" s="91"/>
      <c r="D393" s="80"/>
      <c r="E393" s="80"/>
      <c r="F393" s="84"/>
      <c r="G393" s="80"/>
      <c r="H393" s="81"/>
      <c r="I393" s="82"/>
      <c r="J393" s="82"/>
      <c r="K393" s="83"/>
      <c r="L393" s="3"/>
      <c r="M393"/>
    </row>
    <row r="394" spans="2:13">
      <c r="B394" s="3"/>
      <c r="C394" s="91"/>
      <c r="D394" s="80"/>
      <c r="E394" s="80"/>
      <c r="F394" s="84"/>
      <c r="G394" s="80"/>
      <c r="H394" s="81"/>
      <c r="I394" s="82"/>
      <c r="J394" s="82"/>
      <c r="K394" s="83"/>
      <c r="L394" s="3"/>
      <c r="M394"/>
    </row>
    <row r="395" spans="2:13">
      <c r="C395" s="91"/>
      <c r="D395" s="80"/>
      <c r="E395" s="80"/>
      <c r="F395" s="84"/>
      <c r="G395" s="80"/>
      <c r="H395" s="81"/>
      <c r="I395" s="82"/>
      <c r="J395" s="82"/>
      <c r="K395" s="83"/>
      <c r="L395" s="1"/>
      <c r="M395"/>
    </row>
    <row r="396" spans="2:13">
      <c r="C396" s="91"/>
      <c r="D396" s="80"/>
      <c r="E396" s="80"/>
      <c r="F396" s="84"/>
      <c r="G396" s="80"/>
      <c r="H396" s="81"/>
      <c r="I396" s="82"/>
      <c r="J396" s="82"/>
      <c r="K396" s="83"/>
      <c r="L396" s="1"/>
      <c r="M396"/>
    </row>
    <row r="397" spans="2:13">
      <c r="B397" s="3"/>
      <c r="C397" s="91"/>
      <c r="D397" s="80"/>
      <c r="E397" s="80"/>
      <c r="F397" s="84"/>
      <c r="G397" s="80"/>
      <c r="H397" s="81"/>
      <c r="I397" s="82"/>
      <c r="J397" s="82"/>
      <c r="K397" s="83"/>
      <c r="L397" s="3"/>
      <c r="M397"/>
    </row>
    <row r="398" spans="2:13">
      <c r="C398" s="91"/>
      <c r="D398" s="80"/>
      <c r="E398" s="80"/>
      <c r="F398" s="84"/>
      <c r="G398" s="80"/>
      <c r="H398" s="81"/>
      <c r="I398" s="82"/>
      <c r="J398" s="82"/>
      <c r="K398" s="83"/>
      <c r="L398" s="1"/>
      <c r="M398"/>
    </row>
    <row r="399" spans="2:13">
      <c r="C399" s="91"/>
      <c r="D399" s="80"/>
      <c r="E399" s="80"/>
      <c r="F399" s="84"/>
      <c r="G399" s="80"/>
      <c r="H399" s="81"/>
      <c r="I399" s="82"/>
      <c r="J399" s="82"/>
      <c r="K399" s="83"/>
      <c r="L399" s="1"/>
      <c r="M399"/>
    </row>
    <row r="400" spans="2:13">
      <c r="C400" s="91"/>
      <c r="D400" s="80"/>
      <c r="E400" s="80"/>
      <c r="F400" s="84"/>
      <c r="G400" s="80"/>
      <c r="H400" s="81"/>
      <c r="I400" s="82"/>
      <c r="J400" s="82"/>
      <c r="K400" s="83"/>
      <c r="L400" s="1"/>
      <c r="M400"/>
    </row>
    <row r="401" spans="3:13">
      <c r="C401" s="91"/>
      <c r="D401" s="80"/>
      <c r="E401" s="80"/>
      <c r="F401" s="84"/>
      <c r="G401" s="80"/>
      <c r="H401" s="81"/>
      <c r="I401" s="82"/>
      <c r="J401" s="82"/>
      <c r="K401" s="83"/>
      <c r="L401" s="1"/>
      <c r="M401"/>
    </row>
    <row r="402" spans="3:13">
      <c r="C402" s="91"/>
      <c r="D402" s="80"/>
      <c r="E402" s="80"/>
      <c r="F402" s="84"/>
      <c r="G402" s="80"/>
      <c r="H402" s="81"/>
      <c r="I402" s="82"/>
      <c r="J402" s="82"/>
      <c r="K402" s="83"/>
      <c r="L402" s="1"/>
      <c r="M402"/>
    </row>
    <row r="403" spans="3:13">
      <c r="C403" s="91"/>
      <c r="D403" s="80"/>
      <c r="E403" s="80"/>
      <c r="F403" s="84"/>
      <c r="G403" s="80"/>
      <c r="H403" s="81"/>
      <c r="I403" s="82"/>
      <c r="J403" s="82"/>
      <c r="K403" s="83"/>
      <c r="L403" s="1"/>
      <c r="M403"/>
    </row>
    <row r="404" spans="3:13">
      <c r="C404" s="91"/>
      <c r="D404" s="80"/>
      <c r="E404" s="80"/>
      <c r="F404" s="84"/>
      <c r="G404" s="80"/>
      <c r="H404" s="81"/>
      <c r="I404" s="82"/>
      <c r="J404" s="82"/>
      <c r="K404" s="83"/>
      <c r="L404" s="1"/>
      <c r="M404"/>
    </row>
    <row r="405" spans="3:13">
      <c r="C405" s="91"/>
      <c r="D405" s="80"/>
      <c r="E405" s="80"/>
      <c r="F405" s="84"/>
      <c r="G405" s="80"/>
      <c r="H405" s="81"/>
      <c r="I405" s="82"/>
      <c r="J405" s="82"/>
      <c r="K405" s="83"/>
      <c r="L405" s="1"/>
      <c r="M405"/>
    </row>
    <row r="406" spans="3:13">
      <c r="C406" s="91"/>
      <c r="D406" s="80"/>
      <c r="E406" s="80"/>
      <c r="F406" s="84"/>
      <c r="G406" s="80"/>
      <c r="H406" s="81"/>
      <c r="I406" s="82"/>
      <c r="J406" s="82"/>
      <c r="K406" s="83"/>
      <c r="L406" s="1"/>
      <c r="M406"/>
    </row>
    <row r="407" spans="3:13">
      <c r="C407" s="91"/>
      <c r="D407" s="80"/>
      <c r="E407" s="80"/>
      <c r="F407" s="84"/>
      <c r="G407" s="80"/>
      <c r="H407" s="81"/>
      <c r="I407" s="82"/>
      <c r="J407" s="82"/>
      <c r="K407" s="83"/>
      <c r="L407" s="1"/>
      <c r="M407"/>
    </row>
    <row r="408" spans="3:13">
      <c r="C408" s="91"/>
      <c r="D408" s="80"/>
      <c r="E408" s="80"/>
      <c r="F408" s="84"/>
      <c r="G408" s="80"/>
      <c r="H408" s="81"/>
      <c r="I408" s="82"/>
      <c r="J408" s="82"/>
      <c r="K408" s="83"/>
      <c r="L408" s="1"/>
      <c r="M408"/>
    </row>
    <row r="409" spans="3:13">
      <c r="C409" s="91"/>
      <c r="D409" s="80"/>
      <c r="E409" s="80"/>
      <c r="F409" s="84"/>
      <c r="G409" s="80"/>
      <c r="H409" s="81"/>
      <c r="I409" s="82"/>
      <c r="J409" s="82"/>
      <c r="K409" s="83"/>
      <c r="L409" s="1"/>
      <c r="M409"/>
    </row>
    <row r="410" spans="3:13">
      <c r="C410" s="91"/>
      <c r="D410" s="80"/>
      <c r="E410" s="80"/>
      <c r="F410" s="84"/>
      <c r="G410" s="80"/>
      <c r="H410" s="81"/>
      <c r="I410" s="82"/>
      <c r="J410" s="82"/>
      <c r="K410" s="83"/>
      <c r="L410" s="1"/>
      <c r="M410"/>
    </row>
    <row r="411" spans="3:13">
      <c r="C411" s="91"/>
      <c r="D411" s="80"/>
      <c r="E411" s="80"/>
      <c r="F411" s="84"/>
      <c r="G411" s="80"/>
      <c r="H411" s="81"/>
      <c r="I411" s="82"/>
      <c r="J411" s="82"/>
      <c r="K411" s="83"/>
      <c r="L411" s="1"/>
      <c r="M411"/>
    </row>
    <row r="412" spans="3:13">
      <c r="C412" s="91"/>
      <c r="D412" s="80"/>
      <c r="E412" s="80"/>
      <c r="F412" s="84"/>
      <c r="G412" s="80"/>
      <c r="H412" s="81"/>
      <c r="I412" s="82"/>
      <c r="J412" s="82"/>
      <c r="K412" s="83"/>
      <c r="L412" s="1"/>
      <c r="M412"/>
    </row>
    <row r="413" spans="3:13">
      <c r="C413" s="91"/>
      <c r="D413" s="80"/>
      <c r="E413" s="80"/>
      <c r="F413" s="84"/>
      <c r="G413" s="80"/>
      <c r="H413" s="81"/>
      <c r="I413" s="82"/>
      <c r="J413" s="82"/>
      <c r="K413" s="83"/>
      <c r="L413" s="1"/>
      <c r="M413"/>
    </row>
    <row r="414" spans="3:13">
      <c r="C414" s="91"/>
      <c r="D414" s="80"/>
      <c r="E414" s="80"/>
      <c r="F414" s="84"/>
      <c r="G414" s="80"/>
      <c r="H414" s="81"/>
      <c r="I414" s="82"/>
      <c r="J414" s="82"/>
      <c r="K414" s="83"/>
      <c r="L414" s="1"/>
      <c r="M414"/>
    </row>
    <row r="415" spans="3:13">
      <c r="C415" s="91"/>
      <c r="D415" s="80"/>
      <c r="E415" s="80"/>
      <c r="F415" s="84"/>
      <c r="G415" s="80"/>
      <c r="H415" s="81"/>
      <c r="I415" s="82"/>
      <c r="J415" s="82"/>
      <c r="K415" s="83"/>
      <c r="L415" s="1"/>
      <c r="M415"/>
    </row>
    <row r="416" spans="3:13">
      <c r="C416" s="91"/>
      <c r="D416" s="80"/>
      <c r="E416" s="80"/>
      <c r="F416" s="84"/>
      <c r="G416" s="80"/>
      <c r="H416" s="81"/>
      <c r="I416" s="82"/>
      <c r="J416" s="82"/>
      <c r="K416" s="83"/>
      <c r="L416" s="1"/>
      <c r="M416"/>
    </row>
    <row r="417" spans="2:13">
      <c r="B417" s="3"/>
      <c r="C417" s="91"/>
      <c r="D417" s="80"/>
      <c r="E417" s="80"/>
      <c r="F417" s="84"/>
      <c r="G417" s="80"/>
      <c r="H417" s="81"/>
      <c r="I417" s="82"/>
      <c r="J417" s="82"/>
      <c r="K417" s="83"/>
      <c r="L417" s="3"/>
      <c r="M417"/>
    </row>
    <row r="418" spans="2:13">
      <c r="B418" s="3"/>
      <c r="C418" s="91"/>
      <c r="D418" s="80"/>
      <c r="E418" s="80"/>
      <c r="F418" s="84"/>
      <c r="G418" s="80"/>
      <c r="H418" s="81"/>
      <c r="I418" s="82"/>
      <c r="J418" s="82"/>
      <c r="K418" s="83"/>
      <c r="L418" s="3"/>
      <c r="M418"/>
    </row>
    <row r="419" spans="2:13">
      <c r="B419" s="3"/>
      <c r="C419" s="91"/>
      <c r="D419" s="80"/>
      <c r="E419" s="80"/>
      <c r="F419" s="84"/>
      <c r="G419" s="80"/>
      <c r="H419" s="81"/>
      <c r="I419" s="82"/>
      <c r="J419" s="82"/>
      <c r="K419" s="83"/>
      <c r="L419" s="3"/>
      <c r="M419"/>
    </row>
    <row r="420" spans="2:13">
      <c r="B420" s="3"/>
      <c r="C420" s="91"/>
      <c r="D420" s="80"/>
      <c r="E420" s="80"/>
      <c r="F420" s="84"/>
      <c r="G420" s="80"/>
      <c r="H420" s="81"/>
      <c r="I420" s="82"/>
      <c r="J420" s="82"/>
      <c r="K420" s="83"/>
      <c r="L420" s="3"/>
      <c r="M420"/>
    </row>
    <row r="421" spans="2:13">
      <c r="B421" s="3"/>
      <c r="C421" s="91"/>
      <c r="D421" s="80"/>
      <c r="E421" s="80"/>
      <c r="F421" s="84"/>
      <c r="G421" s="80"/>
      <c r="H421" s="81"/>
      <c r="I421" s="82"/>
      <c r="J421" s="82"/>
      <c r="K421" s="83"/>
      <c r="L421" s="3"/>
      <c r="M421"/>
    </row>
    <row r="422" spans="2:13">
      <c r="B422" s="3"/>
      <c r="C422" s="91"/>
      <c r="D422" s="80"/>
      <c r="E422" s="80"/>
      <c r="F422" s="84"/>
      <c r="G422" s="80"/>
      <c r="H422" s="81"/>
      <c r="I422" s="82"/>
      <c r="J422" s="82"/>
      <c r="K422" s="83"/>
      <c r="L422" s="3"/>
      <c r="M422"/>
    </row>
    <row r="423" spans="2:13">
      <c r="B423" s="3"/>
      <c r="C423" s="91"/>
      <c r="D423" s="80"/>
      <c r="E423" s="80"/>
      <c r="F423" s="84"/>
      <c r="G423" s="80"/>
      <c r="H423" s="81"/>
      <c r="I423" s="82"/>
      <c r="J423" s="82"/>
      <c r="K423" s="83"/>
      <c r="L423" s="3"/>
      <c r="M423"/>
    </row>
    <row r="424" spans="2:13">
      <c r="B424" s="3"/>
      <c r="C424" s="91"/>
      <c r="D424" s="80"/>
      <c r="E424" s="80"/>
      <c r="F424" s="84"/>
      <c r="G424" s="80"/>
      <c r="H424" s="81"/>
      <c r="I424" s="82"/>
      <c r="J424" s="82"/>
      <c r="K424" s="83"/>
      <c r="L424" s="3"/>
      <c r="M424"/>
    </row>
    <row r="425" spans="2:13">
      <c r="C425" s="91"/>
      <c r="D425" s="80"/>
      <c r="E425" s="80"/>
      <c r="F425" s="84"/>
      <c r="G425" s="80"/>
      <c r="H425" s="81"/>
      <c r="I425" s="82"/>
      <c r="J425" s="82"/>
      <c r="K425" s="83"/>
      <c r="L425" s="1"/>
      <c r="M425"/>
    </row>
    <row r="426" spans="2:13">
      <c r="C426" s="91"/>
      <c r="D426" s="80"/>
      <c r="E426" s="80"/>
      <c r="F426" s="84"/>
      <c r="G426" s="80"/>
      <c r="H426" s="81"/>
      <c r="I426" s="82"/>
      <c r="J426" s="82"/>
      <c r="K426" s="83"/>
      <c r="L426" s="1"/>
      <c r="M426"/>
    </row>
    <row r="427" spans="2:13">
      <c r="C427" s="91"/>
      <c r="D427" s="80"/>
      <c r="E427" s="80"/>
      <c r="F427" s="84"/>
      <c r="G427" s="80"/>
      <c r="H427" s="81"/>
      <c r="I427" s="82"/>
      <c r="J427" s="82"/>
      <c r="K427" s="83"/>
      <c r="L427" s="1"/>
      <c r="M427"/>
    </row>
    <row r="428" spans="2:13">
      <c r="B428" s="3"/>
      <c r="C428" s="91"/>
      <c r="D428" s="80"/>
      <c r="E428" s="80"/>
      <c r="F428" s="84"/>
      <c r="G428" s="80"/>
      <c r="H428" s="81"/>
      <c r="I428" s="82"/>
      <c r="J428" s="82"/>
      <c r="K428" s="83"/>
      <c r="L428" s="3"/>
      <c r="M428"/>
    </row>
    <row r="429" spans="2:13">
      <c r="B429" s="3"/>
      <c r="C429" s="91"/>
      <c r="D429" s="80"/>
      <c r="E429" s="80"/>
      <c r="F429" s="84"/>
      <c r="G429" s="80"/>
      <c r="H429" s="81"/>
      <c r="I429" s="82"/>
      <c r="J429" s="82"/>
      <c r="K429" s="83"/>
      <c r="L429" s="3"/>
      <c r="M429"/>
    </row>
    <row r="430" spans="2:13">
      <c r="C430" s="91"/>
      <c r="D430" s="80"/>
      <c r="E430" s="80"/>
      <c r="F430" s="84"/>
      <c r="G430" s="80"/>
      <c r="H430" s="81"/>
      <c r="I430" s="82"/>
      <c r="J430" s="82"/>
      <c r="K430" s="83"/>
      <c r="L430" s="1"/>
      <c r="M430"/>
    </row>
    <row r="431" spans="2:13">
      <c r="B431" s="3"/>
      <c r="C431" s="91"/>
      <c r="D431" s="80"/>
      <c r="E431" s="80"/>
      <c r="F431" s="84"/>
      <c r="G431" s="80"/>
      <c r="H431" s="81"/>
      <c r="I431" s="82"/>
      <c r="J431" s="82"/>
      <c r="K431" s="83"/>
      <c r="L431" s="3"/>
      <c r="M431"/>
    </row>
    <row r="432" spans="2:13">
      <c r="B432" s="3"/>
      <c r="C432" s="91"/>
      <c r="D432" s="80"/>
      <c r="E432" s="80"/>
      <c r="F432" s="84"/>
      <c r="G432" s="80"/>
      <c r="H432" s="81"/>
      <c r="I432" s="82"/>
      <c r="J432" s="82"/>
      <c r="K432" s="83"/>
      <c r="L432" s="3"/>
      <c r="M432"/>
    </row>
    <row r="433" spans="2:13">
      <c r="B433" s="3"/>
      <c r="C433" s="91"/>
      <c r="D433" s="80"/>
      <c r="E433" s="80"/>
      <c r="F433" s="84"/>
      <c r="G433" s="80"/>
      <c r="H433" s="81"/>
      <c r="I433" s="82"/>
      <c r="J433" s="82"/>
      <c r="K433" s="83"/>
      <c r="L433" s="3"/>
      <c r="M433"/>
    </row>
    <row r="434" spans="2:13">
      <c r="B434" s="3"/>
      <c r="C434" s="91"/>
      <c r="D434" s="80"/>
      <c r="E434" s="80"/>
      <c r="F434" s="84"/>
      <c r="G434" s="80"/>
      <c r="H434" s="81"/>
      <c r="I434" s="82"/>
      <c r="J434" s="82"/>
      <c r="K434" s="83"/>
      <c r="L434" s="3"/>
      <c r="M434"/>
    </row>
    <row r="435" spans="2:13">
      <c r="B435" s="3"/>
      <c r="C435" s="91"/>
      <c r="D435" s="80"/>
      <c r="E435" s="80"/>
      <c r="F435" s="84"/>
      <c r="G435" s="80"/>
      <c r="H435" s="81"/>
      <c r="I435" s="82"/>
      <c r="J435" s="82"/>
      <c r="K435" s="83"/>
      <c r="L435" s="3"/>
      <c r="M435"/>
    </row>
    <row r="436" spans="2:13">
      <c r="C436" s="91"/>
      <c r="D436" s="80"/>
      <c r="E436" s="80"/>
      <c r="F436" s="84"/>
      <c r="G436" s="80"/>
      <c r="H436" s="81"/>
      <c r="I436" s="82"/>
      <c r="J436" s="82"/>
      <c r="K436" s="83"/>
      <c r="L436" s="1"/>
      <c r="M436"/>
    </row>
    <row r="437" spans="2:13">
      <c r="B437" s="3"/>
      <c r="C437" s="91"/>
      <c r="D437" s="80"/>
      <c r="E437" s="80"/>
      <c r="F437" s="84"/>
      <c r="G437" s="80"/>
      <c r="H437" s="81"/>
      <c r="I437" s="82"/>
      <c r="J437" s="82"/>
      <c r="K437" s="83"/>
      <c r="L437" s="3"/>
      <c r="M437"/>
    </row>
    <row r="438" spans="2:13">
      <c r="B438" s="3"/>
      <c r="C438" s="91"/>
      <c r="D438" s="80"/>
      <c r="E438" s="80"/>
      <c r="F438" s="84"/>
      <c r="G438" s="80"/>
      <c r="H438" s="81"/>
      <c r="I438" s="82"/>
      <c r="J438" s="82"/>
      <c r="K438" s="83"/>
      <c r="L438" s="3"/>
      <c r="M438"/>
    </row>
    <row r="439" spans="2:13">
      <c r="B439" s="3"/>
      <c r="C439" s="91"/>
      <c r="D439" s="80"/>
      <c r="E439" s="80"/>
      <c r="F439" s="84"/>
      <c r="G439" s="80"/>
      <c r="H439" s="81"/>
      <c r="I439" s="82"/>
      <c r="J439" s="82"/>
      <c r="K439" s="83"/>
      <c r="L439" s="3"/>
      <c r="M439"/>
    </row>
    <row r="440" spans="2:13">
      <c r="B440" s="3"/>
      <c r="C440" s="91"/>
      <c r="D440" s="80"/>
      <c r="E440" s="80"/>
      <c r="F440" s="84"/>
      <c r="G440" s="80"/>
      <c r="H440" s="81"/>
      <c r="I440" s="82"/>
      <c r="J440" s="82"/>
      <c r="K440" s="83"/>
      <c r="L440" s="3"/>
      <c r="M440"/>
    </row>
    <row r="441" spans="2:13">
      <c r="B441" s="3"/>
      <c r="C441" s="91"/>
      <c r="D441" s="80"/>
      <c r="E441" s="80"/>
      <c r="F441" s="84"/>
      <c r="G441" s="80"/>
      <c r="H441" s="81"/>
      <c r="I441" s="82"/>
      <c r="J441" s="82"/>
      <c r="K441" s="83"/>
      <c r="L441" s="3"/>
      <c r="M441"/>
    </row>
    <row r="442" spans="2:13">
      <c r="C442" s="91"/>
      <c r="D442" s="80"/>
      <c r="E442" s="80"/>
      <c r="F442" s="84"/>
      <c r="G442" s="80"/>
      <c r="H442" s="81"/>
      <c r="I442" s="82"/>
      <c r="J442" s="82"/>
      <c r="K442" s="83"/>
      <c r="L442" s="1"/>
      <c r="M442"/>
    </row>
    <row r="443" spans="2:13">
      <c r="C443" s="91"/>
      <c r="D443" s="80"/>
      <c r="E443" s="80"/>
      <c r="F443" s="84"/>
      <c r="G443" s="80"/>
      <c r="H443" s="81"/>
      <c r="I443" s="82"/>
      <c r="J443" s="82"/>
      <c r="K443" s="83"/>
      <c r="L443" s="1"/>
      <c r="M443"/>
    </row>
    <row r="444" spans="2:13">
      <c r="C444" s="91"/>
      <c r="D444" s="80"/>
      <c r="E444" s="80"/>
      <c r="F444" s="84"/>
      <c r="G444" s="80"/>
      <c r="H444" s="81"/>
      <c r="I444" s="82"/>
      <c r="J444" s="82"/>
      <c r="K444" s="83"/>
      <c r="L444" s="1"/>
      <c r="M444"/>
    </row>
    <row r="445" spans="2:13">
      <c r="B445" s="3"/>
      <c r="C445" s="91"/>
      <c r="D445" s="80"/>
      <c r="E445" s="80"/>
      <c r="F445" s="84"/>
      <c r="G445" s="80"/>
      <c r="H445" s="81"/>
      <c r="I445" s="82"/>
      <c r="J445" s="82"/>
      <c r="K445" s="83"/>
      <c r="L445" s="3"/>
      <c r="M445"/>
    </row>
    <row r="446" spans="2:13">
      <c r="B446" s="3"/>
      <c r="C446" s="91"/>
      <c r="D446" s="80"/>
      <c r="E446" s="80"/>
      <c r="F446" s="84"/>
      <c r="G446" s="80"/>
      <c r="H446" s="81"/>
      <c r="I446" s="82"/>
      <c r="J446" s="82"/>
      <c r="K446" s="83"/>
      <c r="L446" s="3"/>
      <c r="M446"/>
    </row>
    <row r="447" spans="2:13">
      <c r="C447" s="91"/>
      <c r="D447" s="80"/>
      <c r="E447" s="80"/>
      <c r="F447" s="84"/>
      <c r="G447" s="80"/>
      <c r="H447" s="81"/>
      <c r="I447" s="82"/>
      <c r="J447" s="82"/>
      <c r="K447" s="83"/>
      <c r="L447" s="1"/>
      <c r="M447"/>
    </row>
    <row r="448" spans="2:13">
      <c r="C448" s="91"/>
      <c r="D448" s="80"/>
      <c r="E448" s="80"/>
      <c r="F448" s="84"/>
      <c r="G448" s="80"/>
      <c r="H448" s="81"/>
      <c r="I448" s="82"/>
      <c r="J448" s="82"/>
      <c r="K448" s="83"/>
      <c r="L448" s="1"/>
      <c r="M448"/>
    </row>
    <row r="449" spans="2:13">
      <c r="C449" s="91"/>
      <c r="D449" s="80"/>
      <c r="E449" s="80"/>
      <c r="F449" s="84"/>
      <c r="G449" s="80"/>
      <c r="H449" s="81"/>
      <c r="I449" s="82"/>
      <c r="J449" s="82"/>
      <c r="K449" s="83"/>
      <c r="L449" s="1"/>
      <c r="M449"/>
    </row>
    <row r="450" spans="2:13">
      <c r="B450" s="3"/>
      <c r="C450" s="91"/>
      <c r="D450" s="80"/>
      <c r="E450" s="80"/>
      <c r="F450" s="84"/>
      <c r="G450" s="80"/>
      <c r="H450" s="81"/>
      <c r="I450" s="82"/>
      <c r="J450" s="82"/>
      <c r="K450" s="83"/>
      <c r="L450" s="3"/>
      <c r="M450"/>
    </row>
    <row r="451" spans="2:13">
      <c r="B451" s="3"/>
      <c r="C451" s="91"/>
      <c r="D451" s="80"/>
      <c r="E451" s="80"/>
      <c r="F451" s="84"/>
      <c r="G451" s="80"/>
      <c r="H451" s="81"/>
      <c r="I451" s="82"/>
      <c r="J451" s="82"/>
      <c r="K451" s="83"/>
      <c r="L451" s="3"/>
      <c r="M451"/>
    </row>
    <row r="452" spans="2:13">
      <c r="C452" s="91"/>
      <c r="D452" s="80"/>
      <c r="E452" s="80"/>
      <c r="F452" s="84"/>
      <c r="G452" s="80"/>
      <c r="H452" s="81"/>
      <c r="I452" s="82"/>
      <c r="J452" s="82"/>
      <c r="K452" s="83"/>
      <c r="L452" s="1"/>
      <c r="M452"/>
    </row>
    <row r="453" spans="2:13">
      <c r="C453" s="91"/>
      <c r="D453" s="80"/>
      <c r="E453" s="80"/>
      <c r="F453" s="84"/>
      <c r="G453" s="80"/>
      <c r="H453" s="81"/>
      <c r="I453" s="82"/>
      <c r="J453" s="82"/>
      <c r="K453" s="83"/>
      <c r="L453" s="1"/>
      <c r="M453"/>
    </row>
    <row r="454" spans="2:13">
      <c r="B454" s="3"/>
      <c r="C454" s="91"/>
      <c r="D454" s="80"/>
      <c r="E454" s="80"/>
      <c r="F454" s="84"/>
      <c r="G454" s="80"/>
      <c r="H454" s="81"/>
      <c r="I454" s="82"/>
      <c r="J454" s="82"/>
      <c r="K454" s="83"/>
      <c r="L454" s="3"/>
      <c r="M454"/>
    </row>
    <row r="455" spans="2:13">
      <c r="B455" s="3"/>
      <c r="C455" s="91"/>
      <c r="D455" s="80"/>
      <c r="E455" s="80"/>
      <c r="F455" s="84"/>
      <c r="G455" s="80"/>
      <c r="H455" s="81"/>
      <c r="I455" s="82"/>
      <c r="J455" s="82"/>
      <c r="K455" s="83"/>
      <c r="L455" s="3"/>
      <c r="M455"/>
    </row>
    <row r="456" spans="2:13">
      <c r="B456" s="3"/>
      <c r="C456" s="91"/>
      <c r="D456" s="80"/>
      <c r="E456" s="80"/>
      <c r="F456" s="84"/>
      <c r="G456" s="80"/>
      <c r="H456" s="81"/>
      <c r="I456" s="82"/>
      <c r="J456" s="82"/>
      <c r="K456" s="83"/>
      <c r="L456" s="3"/>
      <c r="M456"/>
    </row>
    <row r="457" spans="2:13">
      <c r="B457" s="3"/>
      <c r="C457" s="91"/>
      <c r="D457" s="80"/>
      <c r="E457" s="80"/>
      <c r="F457" s="84"/>
      <c r="G457" s="80"/>
      <c r="H457" s="81"/>
      <c r="I457" s="82"/>
      <c r="J457" s="82"/>
      <c r="K457" s="83"/>
      <c r="L457" s="3"/>
      <c r="M457"/>
    </row>
    <row r="458" spans="2:13">
      <c r="B458" s="3"/>
      <c r="C458" s="91"/>
      <c r="D458" s="80"/>
      <c r="E458" s="80"/>
      <c r="F458" s="84"/>
      <c r="G458" s="80"/>
      <c r="H458" s="81"/>
      <c r="I458" s="82"/>
      <c r="J458" s="82"/>
      <c r="K458" s="83"/>
      <c r="L458" s="3"/>
      <c r="M458"/>
    </row>
    <row r="459" spans="2:13">
      <c r="C459" s="91"/>
      <c r="D459" s="80"/>
      <c r="E459" s="80"/>
      <c r="F459" s="84"/>
      <c r="G459" s="80"/>
      <c r="H459" s="81"/>
      <c r="I459" s="82"/>
      <c r="J459" s="82"/>
      <c r="K459" s="83"/>
      <c r="L459" s="1"/>
      <c r="M459"/>
    </row>
    <row r="460" spans="2:13">
      <c r="C460" s="91"/>
      <c r="D460" s="80"/>
      <c r="E460" s="80"/>
      <c r="F460" s="84"/>
      <c r="G460" s="80"/>
      <c r="H460" s="81"/>
      <c r="I460" s="82"/>
      <c r="J460" s="82"/>
      <c r="K460" s="83"/>
      <c r="L460" s="1"/>
      <c r="M460"/>
    </row>
    <row r="461" spans="2:13">
      <c r="C461" s="91"/>
      <c r="D461" s="80"/>
      <c r="E461" s="80"/>
      <c r="F461" s="84"/>
      <c r="G461" s="80"/>
      <c r="H461" s="81"/>
      <c r="I461" s="82"/>
      <c r="J461" s="82"/>
      <c r="K461" s="83"/>
      <c r="L461" s="1"/>
      <c r="M461"/>
    </row>
    <row r="462" spans="2:13">
      <c r="C462" s="91"/>
      <c r="D462" s="80"/>
      <c r="E462" s="80"/>
      <c r="F462" s="84"/>
      <c r="G462" s="80"/>
      <c r="H462" s="81"/>
      <c r="I462" s="82"/>
      <c r="J462" s="82"/>
      <c r="K462" s="83"/>
      <c r="L462" s="1"/>
      <c r="M462"/>
    </row>
    <row r="463" spans="2:13">
      <c r="C463" s="91"/>
      <c r="D463" s="80"/>
      <c r="E463" s="80"/>
      <c r="F463" s="84"/>
      <c r="G463" s="80"/>
      <c r="H463" s="81"/>
      <c r="I463" s="82"/>
      <c r="J463" s="82"/>
      <c r="K463" s="83"/>
      <c r="L463" s="1"/>
      <c r="M463"/>
    </row>
    <row r="464" spans="2:13">
      <c r="C464" s="91"/>
      <c r="D464" s="80"/>
      <c r="E464" s="80"/>
      <c r="F464" s="84"/>
      <c r="G464" s="80"/>
      <c r="H464" s="81"/>
      <c r="I464" s="82"/>
      <c r="J464" s="82"/>
      <c r="K464" s="83"/>
      <c r="L464" s="1"/>
      <c r="M464"/>
    </row>
    <row r="465" spans="2:13">
      <c r="B465" s="3"/>
      <c r="C465" s="91"/>
      <c r="D465" s="80"/>
      <c r="E465" s="80"/>
      <c r="F465" s="84"/>
      <c r="G465" s="80"/>
      <c r="H465" s="81"/>
      <c r="I465" s="82"/>
      <c r="J465" s="82"/>
      <c r="K465" s="83"/>
      <c r="L465" s="3"/>
      <c r="M465"/>
    </row>
    <row r="466" spans="2:13">
      <c r="C466" s="91"/>
      <c r="D466" s="80"/>
      <c r="E466" s="80"/>
      <c r="F466" s="84"/>
      <c r="G466" s="80"/>
      <c r="H466" s="81"/>
      <c r="I466" s="82"/>
      <c r="J466" s="82"/>
      <c r="K466" s="83"/>
      <c r="L466" s="1"/>
      <c r="M466"/>
    </row>
    <row r="467" spans="2:13">
      <c r="C467" s="91"/>
      <c r="D467" s="80"/>
      <c r="E467" s="80"/>
      <c r="F467" s="84"/>
      <c r="G467" s="80"/>
      <c r="H467" s="81"/>
      <c r="I467" s="82"/>
      <c r="J467" s="82"/>
      <c r="K467" s="83"/>
      <c r="L467" s="1"/>
      <c r="M467"/>
    </row>
    <row r="468" spans="2:13">
      <c r="C468" s="91"/>
      <c r="D468" s="80"/>
      <c r="E468" s="80"/>
      <c r="F468" s="84"/>
      <c r="G468" s="80"/>
      <c r="H468" s="81"/>
      <c r="I468" s="82"/>
      <c r="J468" s="82"/>
      <c r="K468" s="83"/>
      <c r="L468" s="1"/>
      <c r="M468"/>
    </row>
    <row r="469" spans="2:13">
      <c r="C469" s="91"/>
      <c r="D469" s="80"/>
      <c r="E469" s="80"/>
      <c r="F469" s="84"/>
      <c r="G469" s="80"/>
      <c r="H469" s="81"/>
      <c r="I469" s="82"/>
      <c r="J469" s="82"/>
      <c r="K469" s="83"/>
      <c r="L469" s="1"/>
      <c r="M469"/>
    </row>
    <row r="470" spans="2:13">
      <c r="C470" s="91"/>
      <c r="D470" s="80"/>
      <c r="E470" s="80"/>
      <c r="F470" s="84"/>
      <c r="G470" s="80"/>
      <c r="H470" s="81"/>
      <c r="I470" s="82"/>
      <c r="J470" s="82"/>
      <c r="K470" s="83"/>
      <c r="L470" s="1"/>
      <c r="M470"/>
    </row>
    <row r="471" spans="2:13">
      <c r="C471" s="91"/>
      <c r="D471" s="80"/>
      <c r="E471" s="80"/>
      <c r="F471" s="84"/>
      <c r="G471" s="80"/>
      <c r="H471" s="81"/>
      <c r="I471" s="82"/>
      <c r="J471" s="82"/>
      <c r="K471" s="83"/>
      <c r="L471" s="1"/>
      <c r="M471"/>
    </row>
    <row r="472" spans="2:13">
      <c r="C472" s="91"/>
      <c r="D472" s="80"/>
      <c r="E472" s="80"/>
      <c r="F472" s="84"/>
      <c r="G472" s="80"/>
      <c r="H472" s="81"/>
      <c r="I472" s="82"/>
      <c r="J472" s="82"/>
      <c r="K472" s="83"/>
      <c r="L472" s="1"/>
      <c r="M472"/>
    </row>
    <row r="473" spans="2:13">
      <c r="C473" s="91"/>
      <c r="D473" s="80"/>
      <c r="E473" s="80"/>
      <c r="F473" s="84"/>
      <c r="G473" s="80"/>
      <c r="H473" s="81"/>
      <c r="I473" s="82"/>
      <c r="J473" s="82"/>
      <c r="K473" s="83"/>
      <c r="L473" s="1"/>
      <c r="M473"/>
    </row>
    <row r="474" spans="2:13">
      <c r="B474" s="3"/>
      <c r="C474" s="91"/>
      <c r="D474" s="80"/>
      <c r="E474" s="80"/>
      <c r="F474" s="84"/>
      <c r="G474" s="80"/>
      <c r="H474" s="81"/>
      <c r="I474" s="82"/>
      <c r="J474" s="82"/>
      <c r="K474" s="83"/>
      <c r="L474" s="3"/>
      <c r="M474"/>
    </row>
    <row r="475" spans="2:13">
      <c r="B475" s="3"/>
      <c r="C475" s="91"/>
      <c r="D475" s="80"/>
      <c r="E475" s="80"/>
      <c r="F475" s="84"/>
      <c r="G475" s="80"/>
      <c r="H475" s="81"/>
      <c r="I475" s="82"/>
      <c r="J475" s="82"/>
      <c r="K475" s="83"/>
      <c r="L475" s="3"/>
      <c r="M475"/>
    </row>
    <row r="476" spans="2:13">
      <c r="B476" s="3"/>
      <c r="C476" s="91"/>
      <c r="D476" s="80"/>
      <c r="E476" s="80"/>
      <c r="F476" s="84"/>
      <c r="G476" s="80"/>
      <c r="H476" s="81"/>
      <c r="I476" s="82"/>
      <c r="J476" s="82"/>
      <c r="K476" s="83"/>
      <c r="L476" s="3"/>
      <c r="M476"/>
    </row>
    <row r="477" spans="2:13">
      <c r="B477" s="3"/>
      <c r="C477" s="91"/>
      <c r="D477" s="80"/>
      <c r="E477" s="80"/>
      <c r="F477" s="84"/>
      <c r="G477" s="80"/>
      <c r="H477" s="81"/>
      <c r="I477" s="82"/>
      <c r="J477" s="82"/>
      <c r="K477" s="83"/>
      <c r="L477" s="3"/>
      <c r="M477"/>
    </row>
    <row r="478" spans="2:13">
      <c r="C478" s="91"/>
      <c r="D478" s="80"/>
      <c r="E478" s="80"/>
      <c r="F478" s="84"/>
      <c r="G478" s="80"/>
      <c r="H478" s="81"/>
      <c r="I478" s="82"/>
      <c r="J478" s="82"/>
      <c r="K478" s="83"/>
      <c r="L478" s="1"/>
      <c r="M478"/>
    </row>
    <row r="479" spans="2:13">
      <c r="C479" s="91"/>
      <c r="D479" s="80"/>
      <c r="E479" s="80"/>
      <c r="F479" s="84"/>
      <c r="G479" s="80"/>
      <c r="H479" s="81"/>
      <c r="I479" s="82"/>
      <c r="J479" s="82"/>
      <c r="K479" s="83"/>
      <c r="L479" s="1"/>
      <c r="M479"/>
    </row>
    <row r="480" spans="2:13">
      <c r="C480" s="91"/>
      <c r="D480" s="80"/>
      <c r="E480" s="80"/>
      <c r="F480" s="84"/>
      <c r="G480" s="80"/>
      <c r="H480" s="81"/>
      <c r="I480" s="82"/>
      <c r="J480" s="82"/>
      <c r="K480" s="83"/>
      <c r="L480" s="1"/>
      <c r="M480"/>
    </row>
    <row r="481" spans="3:13">
      <c r="C481" s="91"/>
      <c r="D481" s="80"/>
      <c r="E481" s="80"/>
      <c r="F481" s="84"/>
      <c r="G481" s="80"/>
      <c r="H481" s="81"/>
      <c r="I481" s="82"/>
      <c r="J481" s="82"/>
      <c r="K481" s="83"/>
      <c r="L481" s="1"/>
      <c r="M481"/>
    </row>
    <row r="482" spans="3:13">
      <c r="C482" s="91"/>
      <c r="D482" s="80"/>
      <c r="E482" s="80"/>
      <c r="F482" s="84"/>
      <c r="G482" s="80"/>
      <c r="H482" s="81"/>
      <c r="I482" s="82"/>
      <c r="J482" s="82"/>
      <c r="K482" s="83"/>
      <c r="L482" s="1"/>
      <c r="M482"/>
    </row>
    <row r="483" spans="3:13">
      <c r="C483" s="91"/>
      <c r="D483" s="80"/>
      <c r="E483" s="80"/>
      <c r="F483" s="84"/>
      <c r="G483" s="80"/>
      <c r="H483" s="81"/>
      <c r="I483" s="82"/>
      <c r="J483" s="82"/>
      <c r="K483" s="83"/>
      <c r="L483" s="1"/>
      <c r="M483"/>
    </row>
    <row r="484" spans="3:13">
      <c r="C484" s="91"/>
      <c r="D484" s="80"/>
      <c r="E484" s="80"/>
      <c r="F484" s="84"/>
      <c r="G484" s="80"/>
      <c r="H484" s="81"/>
      <c r="I484" s="82"/>
      <c r="J484" s="82"/>
      <c r="K484" s="83"/>
      <c r="L484" s="1"/>
      <c r="M484"/>
    </row>
    <row r="485" spans="3:13">
      <c r="C485" s="91"/>
      <c r="D485" s="80"/>
      <c r="E485" s="80"/>
      <c r="F485" s="84"/>
      <c r="G485" s="80"/>
      <c r="H485" s="81"/>
      <c r="I485" s="82"/>
      <c r="J485" s="82"/>
      <c r="K485" s="83"/>
      <c r="L485" s="1"/>
      <c r="M485"/>
    </row>
    <row r="486" spans="3:13">
      <c r="C486" s="91"/>
      <c r="D486" s="80"/>
      <c r="E486" s="80"/>
      <c r="F486" s="84"/>
      <c r="G486" s="80"/>
      <c r="H486" s="81"/>
      <c r="I486" s="82"/>
      <c r="J486" s="82"/>
      <c r="K486" s="83"/>
      <c r="L486" s="1"/>
      <c r="M486"/>
    </row>
    <row r="487" spans="3:13">
      <c r="C487" s="91"/>
      <c r="D487" s="80"/>
      <c r="E487" s="80"/>
      <c r="F487" s="84"/>
      <c r="G487" s="80"/>
      <c r="H487" s="81"/>
      <c r="I487" s="82"/>
      <c r="J487" s="82"/>
      <c r="K487" s="83"/>
      <c r="L487" s="1"/>
      <c r="M487"/>
    </row>
    <row r="488" spans="3:13">
      <c r="C488" s="91"/>
      <c r="D488" s="80"/>
      <c r="E488" s="80"/>
      <c r="F488" s="84"/>
      <c r="G488" s="80"/>
      <c r="H488" s="81"/>
      <c r="I488" s="82"/>
      <c r="J488" s="82"/>
      <c r="K488" s="83"/>
      <c r="L488" s="1"/>
      <c r="M488"/>
    </row>
    <row r="489" spans="3:13">
      <c r="C489" s="91"/>
      <c r="D489" s="80"/>
      <c r="E489" s="80"/>
      <c r="F489" s="84"/>
      <c r="G489" s="80"/>
      <c r="H489" s="81"/>
      <c r="I489" s="82"/>
      <c r="J489" s="82"/>
      <c r="K489" s="83"/>
      <c r="L489" s="1"/>
      <c r="M489"/>
    </row>
    <row r="490" spans="3:13">
      <c r="C490" s="91"/>
      <c r="D490" s="80"/>
      <c r="E490" s="80"/>
      <c r="F490" s="84"/>
      <c r="G490" s="80"/>
      <c r="H490" s="81"/>
      <c r="I490" s="82"/>
      <c r="J490" s="82"/>
      <c r="K490" s="83"/>
      <c r="L490" s="1"/>
      <c r="M490"/>
    </row>
    <row r="491" spans="3:13">
      <c r="C491" s="91"/>
      <c r="D491" s="80"/>
      <c r="E491" s="80"/>
      <c r="F491" s="84"/>
      <c r="G491" s="80"/>
      <c r="H491" s="81"/>
      <c r="I491" s="82"/>
      <c r="J491" s="82"/>
      <c r="K491" s="83"/>
      <c r="L491" s="1"/>
      <c r="M491"/>
    </row>
    <row r="492" spans="3:13">
      <c r="C492" s="91"/>
      <c r="D492" s="80"/>
      <c r="E492" s="80"/>
      <c r="F492" s="84"/>
      <c r="G492" s="80"/>
      <c r="H492" s="81"/>
      <c r="I492" s="82"/>
      <c r="J492" s="82"/>
      <c r="K492" s="83"/>
      <c r="L492" s="1"/>
      <c r="M492"/>
    </row>
    <row r="493" spans="3:13">
      <c r="C493" s="91"/>
      <c r="D493" s="80"/>
      <c r="E493" s="80"/>
      <c r="F493" s="84"/>
      <c r="G493" s="80"/>
      <c r="H493" s="81"/>
      <c r="I493" s="82"/>
      <c r="J493" s="82"/>
      <c r="K493" s="83"/>
      <c r="L493" s="1"/>
      <c r="M493"/>
    </row>
    <row r="494" spans="3:13">
      <c r="C494" s="91"/>
      <c r="D494" s="80"/>
      <c r="E494" s="80"/>
      <c r="F494" s="84"/>
      <c r="G494" s="80"/>
      <c r="H494" s="81"/>
      <c r="I494" s="82"/>
      <c r="J494" s="82"/>
      <c r="K494" s="83"/>
      <c r="L494" s="1"/>
      <c r="M494"/>
    </row>
    <row r="495" spans="3:13">
      <c r="C495" s="91"/>
      <c r="D495" s="80"/>
      <c r="E495" s="80"/>
      <c r="F495" s="84"/>
      <c r="G495" s="80"/>
      <c r="H495" s="81"/>
      <c r="I495" s="82"/>
      <c r="J495" s="82"/>
      <c r="K495" s="83"/>
      <c r="L495" s="1"/>
      <c r="M495"/>
    </row>
    <row r="496" spans="3:13">
      <c r="C496" s="91"/>
      <c r="D496" s="80"/>
      <c r="E496" s="80"/>
      <c r="F496" s="84"/>
      <c r="G496" s="80"/>
      <c r="H496" s="81"/>
      <c r="I496" s="82"/>
      <c r="J496" s="82"/>
      <c r="K496" s="83"/>
      <c r="L496" s="1"/>
      <c r="M496"/>
    </row>
    <row r="497" spans="3:13">
      <c r="C497" s="91"/>
      <c r="D497" s="80"/>
      <c r="E497" s="80"/>
      <c r="F497" s="84"/>
      <c r="G497" s="80"/>
      <c r="H497" s="81"/>
      <c r="I497" s="82"/>
      <c r="J497" s="82"/>
      <c r="K497" s="83"/>
      <c r="L497" s="1"/>
      <c r="M497"/>
    </row>
    <row r="498" spans="3:13">
      <c r="C498" s="91"/>
      <c r="D498" s="80"/>
      <c r="E498" s="80"/>
      <c r="F498" s="84"/>
      <c r="G498" s="80"/>
      <c r="H498" s="81"/>
      <c r="I498" s="82"/>
      <c r="J498" s="82"/>
      <c r="K498" s="83"/>
      <c r="L498" s="1"/>
      <c r="M498"/>
    </row>
    <row r="499" spans="3:13">
      <c r="C499" s="91"/>
      <c r="D499" s="80"/>
      <c r="E499" s="80"/>
      <c r="F499" s="84"/>
      <c r="G499" s="80"/>
      <c r="H499" s="81"/>
      <c r="I499" s="82"/>
      <c r="J499" s="82"/>
      <c r="K499" s="83"/>
      <c r="L499" s="1"/>
      <c r="M499"/>
    </row>
    <row r="500" spans="3:13">
      <c r="C500" s="91"/>
      <c r="D500" s="80"/>
      <c r="E500" s="80"/>
      <c r="F500" s="84"/>
      <c r="G500" s="80"/>
      <c r="H500" s="81"/>
      <c r="I500" s="82"/>
      <c r="J500" s="82"/>
      <c r="K500" s="83"/>
      <c r="L500" s="1"/>
      <c r="M500"/>
    </row>
    <row r="501" spans="3:13">
      <c r="C501" s="91"/>
      <c r="D501" s="80"/>
      <c r="E501" s="80"/>
      <c r="F501" s="84"/>
      <c r="G501" s="80"/>
      <c r="H501" s="81"/>
      <c r="I501" s="82"/>
      <c r="J501" s="82"/>
      <c r="K501" s="83"/>
      <c r="L501" s="1"/>
      <c r="M501"/>
    </row>
    <row r="502" spans="3:13">
      <c r="C502" s="91"/>
      <c r="D502" s="80"/>
      <c r="E502" s="80"/>
      <c r="F502" s="84"/>
      <c r="G502" s="80"/>
      <c r="H502" s="81"/>
      <c r="I502" s="82"/>
      <c r="J502" s="82"/>
      <c r="K502" s="83"/>
      <c r="L502" s="1"/>
      <c r="M502"/>
    </row>
    <row r="503" spans="3:13">
      <c r="C503" s="91"/>
      <c r="D503" s="80"/>
      <c r="E503" s="80"/>
      <c r="F503" s="84"/>
      <c r="G503" s="80"/>
      <c r="H503" s="81"/>
      <c r="I503" s="82"/>
      <c r="J503" s="82"/>
      <c r="K503" s="83"/>
      <c r="L503" s="1"/>
      <c r="M503"/>
    </row>
    <row r="504" spans="3:13">
      <c r="C504" s="91"/>
      <c r="D504" s="80"/>
      <c r="E504" s="80"/>
      <c r="F504" s="84"/>
      <c r="G504" s="80"/>
      <c r="H504" s="81"/>
      <c r="I504" s="82"/>
      <c r="J504" s="82"/>
      <c r="K504" s="83"/>
      <c r="L504" s="1"/>
      <c r="M504"/>
    </row>
    <row r="505" spans="3:13">
      <c r="C505" s="91"/>
      <c r="D505" s="80"/>
      <c r="E505" s="80"/>
      <c r="F505" s="84"/>
      <c r="G505" s="80"/>
      <c r="H505" s="81"/>
      <c r="I505" s="82"/>
      <c r="J505" s="82"/>
      <c r="K505" s="83"/>
      <c r="L505" s="1"/>
      <c r="M505"/>
    </row>
    <row r="506" spans="3:13">
      <c r="C506" s="91"/>
      <c r="D506" s="80"/>
      <c r="E506" s="80"/>
      <c r="F506" s="84"/>
      <c r="G506" s="80"/>
      <c r="H506" s="81"/>
      <c r="I506" s="82"/>
      <c r="J506" s="82"/>
      <c r="K506" s="83"/>
      <c r="L506" s="1"/>
      <c r="M506"/>
    </row>
    <row r="507" spans="3:13">
      <c r="C507" s="91"/>
      <c r="D507" s="80"/>
      <c r="E507" s="80"/>
      <c r="F507" s="84"/>
      <c r="G507" s="80"/>
      <c r="H507" s="81"/>
      <c r="I507" s="82"/>
      <c r="J507" s="82"/>
      <c r="K507" s="83"/>
      <c r="L507" s="1"/>
      <c r="M507"/>
    </row>
    <row r="508" spans="3:13">
      <c r="C508" s="91"/>
      <c r="D508" s="80"/>
      <c r="E508" s="80"/>
      <c r="F508" s="84"/>
      <c r="G508" s="80"/>
      <c r="H508" s="81"/>
      <c r="I508" s="82"/>
      <c r="J508" s="82"/>
      <c r="K508" s="83"/>
      <c r="L508" s="1"/>
      <c r="M508"/>
    </row>
    <row r="509" spans="3:13">
      <c r="C509" s="91"/>
      <c r="D509" s="80"/>
      <c r="E509" s="80"/>
      <c r="F509" s="84"/>
      <c r="G509" s="80"/>
      <c r="H509" s="81"/>
      <c r="I509" s="82"/>
      <c r="J509" s="82"/>
      <c r="K509" s="83"/>
      <c r="L509" s="1"/>
      <c r="M509"/>
    </row>
    <row r="510" spans="3:13">
      <c r="C510" s="91"/>
      <c r="D510" s="80"/>
      <c r="E510" s="80"/>
      <c r="F510" s="84"/>
      <c r="G510" s="80"/>
      <c r="H510" s="81"/>
      <c r="I510" s="82"/>
      <c r="J510" s="82"/>
      <c r="K510" s="83"/>
      <c r="L510" s="1"/>
      <c r="M510"/>
    </row>
    <row r="511" spans="3:13">
      <c r="C511" s="91"/>
      <c r="D511" s="80"/>
      <c r="E511" s="80"/>
      <c r="F511" s="84"/>
      <c r="G511" s="80"/>
      <c r="H511" s="81"/>
      <c r="I511" s="82"/>
      <c r="J511" s="82"/>
      <c r="K511" s="83"/>
      <c r="L511" s="1"/>
      <c r="M511"/>
    </row>
    <row r="512" spans="3:13">
      <c r="C512" s="91"/>
      <c r="D512" s="80"/>
      <c r="E512" s="80"/>
      <c r="F512" s="84"/>
      <c r="G512" s="80"/>
      <c r="H512" s="81"/>
      <c r="I512" s="82"/>
      <c r="J512" s="82"/>
      <c r="K512" s="83"/>
      <c r="L512" s="1"/>
      <c r="M512"/>
    </row>
    <row r="513" spans="3:13">
      <c r="C513" s="91"/>
      <c r="D513" s="80"/>
      <c r="E513" s="80"/>
      <c r="F513" s="84"/>
      <c r="G513" s="80"/>
      <c r="H513" s="81"/>
      <c r="I513" s="82"/>
      <c r="J513" s="82"/>
      <c r="K513" s="83"/>
      <c r="L513" s="1"/>
      <c r="M513"/>
    </row>
    <row r="514" spans="3:13">
      <c r="C514" s="91"/>
      <c r="D514" s="80"/>
      <c r="E514" s="80"/>
      <c r="F514" s="84"/>
      <c r="G514" s="80"/>
      <c r="H514" s="81"/>
      <c r="I514" s="82"/>
      <c r="J514" s="82"/>
      <c r="K514" s="83"/>
      <c r="L514" s="1"/>
      <c r="M514"/>
    </row>
    <row r="515" spans="3:13">
      <c r="C515" s="91"/>
      <c r="D515" s="80"/>
      <c r="E515" s="80"/>
      <c r="F515" s="84"/>
      <c r="G515" s="80"/>
      <c r="H515" s="81"/>
      <c r="I515" s="82"/>
      <c r="J515" s="82"/>
      <c r="K515" s="83"/>
      <c r="L515" s="1"/>
      <c r="M515"/>
    </row>
    <row r="516" spans="3:13">
      <c r="C516" s="91"/>
      <c r="D516" s="80"/>
      <c r="E516" s="80"/>
      <c r="F516" s="84"/>
      <c r="G516" s="80"/>
      <c r="H516" s="81"/>
      <c r="I516" s="82"/>
      <c r="J516" s="82"/>
      <c r="K516" s="83"/>
      <c r="L516" s="1"/>
      <c r="M516"/>
    </row>
    <row r="517" spans="3:13">
      <c r="C517" s="91"/>
      <c r="D517" s="80"/>
      <c r="E517" s="80"/>
      <c r="F517" s="84"/>
      <c r="G517" s="80"/>
      <c r="H517" s="81"/>
      <c r="I517" s="82"/>
      <c r="J517" s="82"/>
      <c r="K517" s="83"/>
      <c r="L517" s="1"/>
      <c r="M517"/>
    </row>
    <row r="518" spans="3:13">
      <c r="C518" s="91"/>
      <c r="D518" s="80"/>
      <c r="E518" s="80"/>
      <c r="F518" s="84"/>
      <c r="G518" s="80"/>
      <c r="H518" s="81"/>
      <c r="I518" s="82"/>
      <c r="J518" s="82"/>
      <c r="K518" s="83"/>
      <c r="L518" s="1"/>
      <c r="M518"/>
    </row>
    <row r="519" spans="3:13">
      <c r="C519" s="91"/>
      <c r="D519" s="80"/>
      <c r="E519" s="80"/>
      <c r="F519" s="84"/>
      <c r="G519" s="80"/>
      <c r="H519" s="81"/>
      <c r="I519" s="82"/>
      <c r="J519" s="82"/>
      <c r="K519" s="83"/>
      <c r="L519" s="1"/>
      <c r="M519"/>
    </row>
    <row r="520" spans="3:13">
      <c r="C520" s="91"/>
      <c r="D520" s="80"/>
      <c r="E520" s="80"/>
      <c r="F520" s="84"/>
      <c r="G520" s="80"/>
      <c r="H520" s="81"/>
      <c r="I520" s="82"/>
      <c r="J520" s="82"/>
      <c r="K520" s="83"/>
      <c r="L520" s="1"/>
      <c r="M520"/>
    </row>
    <row r="521" spans="3:13">
      <c r="C521" s="91"/>
      <c r="D521" s="80"/>
      <c r="E521" s="80"/>
      <c r="F521" s="84"/>
      <c r="G521" s="80"/>
      <c r="H521" s="81"/>
      <c r="I521" s="82"/>
      <c r="J521" s="82"/>
      <c r="K521" s="83"/>
      <c r="L521" s="1"/>
      <c r="M521"/>
    </row>
    <row r="522" spans="3:13">
      <c r="C522" s="91"/>
      <c r="D522" s="80"/>
      <c r="E522" s="80"/>
      <c r="F522" s="84"/>
      <c r="G522" s="80"/>
      <c r="H522" s="81"/>
      <c r="I522" s="82"/>
      <c r="J522" s="82"/>
      <c r="K522" s="83"/>
      <c r="L522" s="1"/>
      <c r="M522"/>
    </row>
    <row r="523" spans="3:13">
      <c r="C523" s="91"/>
      <c r="D523" s="80"/>
      <c r="E523" s="80"/>
      <c r="F523" s="84"/>
      <c r="G523" s="80"/>
      <c r="H523" s="81"/>
      <c r="I523" s="82"/>
      <c r="J523" s="82"/>
      <c r="K523" s="83"/>
      <c r="L523" s="1"/>
      <c r="M523"/>
    </row>
    <row r="524" spans="3:13">
      <c r="C524" s="91"/>
      <c r="D524" s="80"/>
      <c r="E524" s="80"/>
      <c r="F524" s="84"/>
      <c r="G524" s="80"/>
      <c r="H524" s="81"/>
      <c r="I524" s="82"/>
      <c r="J524" s="82"/>
      <c r="K524" s="83"/>
      <c r="L524" s="1"/>
      <c r="M524"/>
    </row>
    <row r="525" spans="3:13">
      <c r="C525" s="91"/>
      <c r="D525" s="80"/>
      <c r="E525" s="80"/>
      <c r="F525" s="84"/>
      <c r="G525" s="80"/>
      <c r="H525" s="81"/>
      <c r="I525" s="82"/>
      <c r="J525" s="82"/>
      <c r="K525" s="83"/>
      <c r="L525" s="1"/>
      <c r="M525"/>
    </row>
    <row r="526" spans="3:13">
      <c r="C526" s="91"/>
      <c r="D526" s="80"/>
      <c r="E526" s="80"/>
      <c r="F526" s="84"/>
      <c r="G526" s="80"/>
      <c r="H526" s="81"/>
      <c r="I526" s="82"/>
      <c r="J526" s="82"/>
      <c r="K526" s="83"/>
      <c r="L526" s="1"/>
      <c r="M526"/>
    </row>
    <row r="527" spans="3:13">
      <c r="C527" s="91"/>
      <c r="D527" s="80"/>
      <c r="E527" s="80"/>
      <c r="F527" s="84"/>
      <c r="G527" s="80"/>
      <c r="H527" s="81"/>
      <c r="I527" s="82"/>
      <c r="J527" s="82"/>
      <c r="K527" s="83"/>
      <c r="L527" s="1"/>
      <c r="M527"/>
    </row>
    <row r="528" spans="3:13">
      <c r="C528" s="91"/>
      <c r="D528" s="80"/>
      <c r="E528" s="80"/>
      <c r="F528" s="84"/>
      <c r="G528" s="80"/>
      <c r="H528" s="81"/>
      <c r="I528" s="82"/>
      <c r="J528" s="82"/>
      <c r="K528" s="83"/>
      <c r="L528" s="1"/>
      <c r="M528"/>
    </row>
    <row r="529" spans="3:13">
      <c r="C529" s="91"/>
      <c r="D529" s="80"/>
      <c r="E529" s="80"/>
      <c r="F529" s="84"/>
      <c r="G529" s="80"/>
      <c r="H529" s="81"/>
      <c r="I529" s="82"/>
      <c r="J529" s="82"/>
      <c r="K529" s="83"/>
      <c r="L529" s="1"/>
      <c r="M529"/>
    </row>
    <row r="530" spans="3:13">
      <c r="C530" s="91"/>
      <c r="D530" s="80"/>
      <c r="E530" s="80"/>
      <c r="F530" s="84"/>
      <c r="G530" s="80"/>
      <c r="H530" s="81"/>
      <c r="I530" s="82"/>
      <c r="J530" s="82"/>
      <c r="K530" s="83"/>
      <c r="L530" s="1"/>
      <c r="M530"/>
    </row>
    <row r="531" spans="3:13">
      <c r="C531" s="91"/>
      <c r="D531" s="80"/>
      <c r="E531" s="80"/>
      <c r="F531" s="84"/>
      <c r="G531" s="80"/>
      <c r="H531" s="81"/>
      <c r="I531" s="82"/>
      <c r="J531" s="82"/>
      <c r="K531" s="83"/>
      <c r="L531" s="1"/>
      <c r="M531"/>
    </row>
    <row r="532" spans="3:13">
      <c r="C532" s="91"/>
      <c r="D532" s="80"/>
      <c r="E532" s="80"/>
      <c r="F532" s="84"/>
      <c r="G532" s="80"/>
      <c r="H532" s="81"/>
      <c r="I532" s="82"/>
      <c r="J532" s="82"/>
      <c r="K532" s="83"/>
      <c r="L532" s="1"/>
      <c r="M532"/>
    </row>
    <row r="533" spans="3:13">
      <c r="C533" s="91"/>
      <c r="D533" s="80"/>
      <c r="E533" s="80"/>
      <c r="F533" s="84"/>
      <c r="G533" s="80"/>
      <c r="H533" s="81"/>
      <c r="I533" s="82"/>
      <c r="J533" s="82"/>
      <c r="K533" s="83"/>
      <c r="L533" s="1"/>
      <c r="M533"/>
    </row>
    <row r="534" spans="3:13">
      <c r="C534" s="91"/>
      <c r="D534" s="80"/>
      <c r="E534" s="80"/>
      <c r="F534" s="84"/>
      <c r="G534" s="80"/>
      <c r="H534" s="81"/>
      <c r="I534" s="82"/>
      <c r="J534" s="82"/>
      <c r="K534" s="83"/>
      <c r="L534" s="1"/>
      <c r="M534"/>
    </row>
    <row r="535" spans="3:13">
      <c r="C535" s="91"/>
      <c r="D535" s="80"/>
      <c r="E535" s="80"/>
      <c r="F535" s="84"/>
      <c r="G535" s="80"/>
      <c r="H535" s="81"/>
      <c r="I535" s="82"/>
      <c r="J535" s="82"/>
      <c r="K535" s="83"/>
      <c r="L535" s="1"/>
      <c r="M535"/>
    </row>
    <row r="536" spans="3:13">
      <c r="C536" s="91"/>
      <c r="D536" s="80"/>
      <c r="E536" s="80"/>
      <c r="F536" s="84"/>
      <c r="G536" s="80"/>
      <c r="H536" s="81"/>
      <c r="I536" s="82"/>
      <c r="J536" s="82"/>
      <c r="K536" s="83"/>
      <c r="L536" s="1"/>
      <c r="M536"/>
    </row>
    <row r="537" spans="3:13">
      <c r="C537" s="91"/>
      <c r="D537" s="80"/>
      <c r="E537" s="80"/>
      <c r="F537" s="84"/>
      <c r="G537" s="80"/>
      <c r="H537" s="81"/>
      <c r="I537" s="82"/>
      <c r="J537" s="82"/>
      <c r="K537" s="83"/>
      <c r="L537" s="1"/>
      <c r="M537"/>
    </row>
    <row r="538" spans="3:13">
      <c r="C538" s="91"/>
      <c r="D538" s="80"/>
      <c r="E538" s="80"/>
      <c r="F538" s="84"/>
      <c r="G538" s="80"/>
      <c r="H538" s="81"/>
      <c r="I538" s="82"/>
      <c r="J538" s="82"/>
      <c r="K538" s="83"/>
      <c r="L538" s="1"/>
      <c r="M538"/>
    </row>
    <row r="539" spans="3:13">
      <c r="C539" s="91"/>
      <c r="D539" s="80"/>
      <c r="E539" s="80"/>
      <c r="F539" s="84"/>
      <c r="G539" s="80"/>
      <c r="H539" s="81"/>
      <c r="I539" s="82"/>
      <c r="J539" s="82"/>
      <c r="K539" s="83"/>
      <c r="L539" s="1"/>
      <c r="M539"/>
    </row>
    <row r="540" spans="3:13">
      <c r="C540" s="91"/>
      <c r="D540" s="80"/>
      <c r="E540" s="80"/>
      <c r="F540" s="84"/>
      <c r="G540" s="80"/>
      <c r="H540" s="81"/>
      <c r="I540" s="82"/>
      <c r="J540" s="82"/>
      <c r="K540" s="83"/>
      <c r="L540" s="1"/>
      <c r="M540"/>
    </row>
    <row r="541" spans="3:13">
      <c r="C541" s="91"/>
      <c r="D541" s="80"/>
      <c r="E541" s="80"/>
      <c r="F541" s="84"/>
      <c r="G541" s="80"/>
      <c r="H541" s="81"/>
      <c r="I541" s="82"/>
      <c r="J541" s="82"/>
      <c r="K541" s="83"/>
      <c r="L541" s="1"/>
      <c r="M541"/>
    </row>
    <row r="542" spans="3:13">
      <c r="C542" s="91"/>
      <c r="D542" s="80"/>
      <c r="E542" s="80"/>
      <c r="F542" s="84"/>
      <c r="G542" s="80"/>
      <c r="H542" s="81"/>
      <c r="I542" s="82"/>
      <c r="J542" s="82"/>
      <c r="K542" s="83"/>
      <c r="L542" s="1"/>
      <c r="M542"/>
    </row>
    <row r="543" spans="3:13">
      <c r="C543" s="91"/>
      <c r="D543" s="80"/>
      <c r="E543" s="80"/>
      <c r="F543" s="84"/>
      <c r="G543" s="80"/>
      <c r="H543" s="81"/>
      <c r="I543" s="82"/>
      <c r="J543" s="82"/>
      <c r="K543" s="83"/>
      <c r="L543" s="1"/>
      <c r="M543"/>
    </row>
    <row r="544" spans="3:13">
      <c r="C544" s="91"/>
      <c r="D544" s="80"/>
      <c r="E544" s="80"/>
      <c r="F544" s="84"/>
      <c r="G544" s="80"/>
      <c r="H544" s="81"/>
      <c r="I544" s="82"/>
      <c r="J544" s="82"/>
      <c r="K544" s="83"/>
      <c r="L544" s="1"/>
      <c r="M544"/>
    </row>
    <row r="545" spans="3:13">
      <c r="C545" s="91"/>
      <c r="D545" s="80"/>
      <c r="E545" s="80"/>
      <c r="F545" s="84"/>
      <c r="G545" s="80"/>
      <c r="H545" s="81"/>
      <c r="I545" s="82"/>
      <c r="J545" s="82"/>
      <c r="K545" s="83"/>
      <c r="L545" s="1"/>
      <c r="M545"/>
    </row>
    <row r="546" spans="3:13">
      <c r="C546" s="91"/>
      <c r="D546" s="80"/>
      <c r="E546" s="80"/>
      <c r="F546" s="84"/>
      <c r="G546" s="80"/>
      <c r="H546" s="81"/>
      <c r="I546" s="82"/>
      <c r="J546" s="82"/>
      <c r="K546" s="83"/>
      <c r="L546" s="1"/>
      <c r="M546"/>
    </row>
    <row r="547" spans="3:13">
      <c r="C547" s="91"/>
      <c r="D547" s="80"/>
      <c r="E547" s="80"/>
      <c r="F547" s="84"/>
      <c r="G547" s="80"/>
      <c r="H547" s="81"/>
      <c r="I547" s="82"/>
      <c r="J547" s="82"/>
      <c r="K547" s="83"/>
      <c r="L547" s="1"/>
      <c r="M547"/>
    </row>
    <row r="548" spans="3:13">
      <c r="C548" s="91"/>
      <c r="D548" s="80"/>
      <c r="E548" s="80"/>
      <c r="F548" s="84"/>
      <c r="G548" s="80"/>
      <c r="H548" s="81"/>
      <c r="I548" s="82"/>
      <c r="J548" s="82"/>
      <c r="K548" s="83"/>
      <c r="L548" s="1"/>
      <c r="M548"/>
    </row>
    <row r="549" spans="3:13">
      <c r="C549" s="91"/>
      <c r="D549" s="80"/>
      <c r="E549" s="80"/>
      <c r="F549" s="84"/>
      <c r="G549" s="80"/>
      <c r="H549" s="81"/>
      <c r="I549" s="82"/>
      <c r="J549" s="82"/>
      <c r="K549" s="83"/>
      <c r="L549" s="1"/>
      <c r="M549"/>
    </row>
    <row r="550" spans="3:13">
      <c r="C550" s="91"/>
      <c r="D550" s="80"/>
      <c r="E550" s="80"/>
      <c r="F550" s="84"/>
      <c r="G550" s="80"/>
      <c r="H550" s="81"/>
      <c r="I550" s="82"/>
      <c r="J550" s="82"/>
      <c r="K550" s="83"/>
      <c r="L550" s="1"/>
      <c r="M550"/>
    </row>
    <row r="551" spans="3:13">
      <c r="C551" s="91"/>
      <c r="D551" s="80"/>
      <c r="E551" s="80"/>
      <c r="F551" s="84"/>
      <c r="G551" s="80"/>
      <c r="H551" s="81"/>
      <c r="I551" s="82"/>
      <c r="J551" s="82"/>
      <c r="K551" s="83"/>
      <c r="L551" s="1"/>
      <c r="M551"/>
    </row>
    <row r="552" spans="3:13">
      <c r="C552" s="91"/>
      <c r="D552" s="80"/>
      <c r="E552" s="80"/>
      <c r="F552" s="84"/>
      <c r="G552" s="80"/>
      <c r="H552" s="81"/>
      <c r="I552" s="82"/>
      <c r="J552" s="82"/>
      <c r="K552" s="83"/>
      <c r="L552" s="1"/>
      <c r="M552"/>
    </row>
    <row r="553" spans="3:13">
      <c r="C553" s="91"/>
      <c r="D553" s="80"/>
      <c r="E553" s="80"/>
      <c r="F553" s="84"/>
      <c r="G553" s="80"/>
      <c r="H553" s="81"/>
      <c r="I553" s="82"/>
      <c r="J553" s="82"/>
      <c r="K553" s="83"/>
      <c r="L553" s="1"/>
      <c r="M553"/>
    </row>
    <row r="554" spans="3:13">
      <c r="C554" s="91"/>
      <c r="D554" s="80"/>
      <c r="E554" s="80"/>
      <c r="F554" s="84"/>
      <c r="G554" s="80"/>
      <c r="H554" s="81"/>
      <c r="I554" s="82"/>
      <c r="J554" s="82"/>
      <c r="K554" s="83"/>
      <c r="L554" s="1"/>
      <c r="M554"/>
    </row>
    <row r="555" spans="3:13">
      <c r="C555" s="91"/>
      <c r="D555" s="80"/>
      <c r="E555" s="80"/>
      <c r="F555" s="84"/>
      <c r="G555" s="80"/>
      <c r="H555" s="81"/>
      <c r="I555" s="82"/>
      <c r="J555" s="82"/>
      <c r="K555" s="83"/>
      <c r="L555" s="1"/>
      <c r="M555"/>
    </row>
    <row r="556" spans="3:13">
      <c r="C556" s="91"/>
      <c r="D556" s="80"/>
      <c r="E556" s="80"/>
      <c r="F556" s="84"/>
      <c r="G556" s="80"/>
      <c r="H556" s="81"/>
      <c r="I556" s="82"/>
      <c r="J556" s="82"/>
      <c r="K556" s="83"/>
      <c r="L556" s="1"/>
      <c r="M556"/>
    </row>
    <row r="557" spans="3:13">
      <c r="C557" s="91"/>
      <c r="D557" s="80"/>
      <c r="E557" s="80"/>
      <c r="F557" s="84"/>
      <c r="G557" s="80"/>
      <c r="H557" s="81"/>
      <c r="I557" s="82"/>
      <c r="J557" s="82"/>
      <c r="K557" s="83"/>
      <c r="L557" s="1"/>
      <c r="M557"/>
    </row>
    <row r="558" spans="3:13">
      <c r="C558" s="91"/>
      <c r="D558" s="80"/>
      <c r="E558" s="80"/>
      <c r="F558" s="84"/>
      <c r="G558" s="80"/>
      <c r="H558" s="81"/>
      <c r="I558" s="82"/>
      <c r="J558" s="82"/>
      <c r="K558" s="83"/>
      <c r="L558" s="1"/>
      <c r="M558"/>
    </row>
    <row r="559" spans="3:13">
      <c r="C559" s="91"/>
      <c r="D559" s="80"/>
      <c r="E559" s="80"/>
      <c r="F559" s="84"/>
      <c r="G559" s="80"/>
      <c r="H559" s="81"/>
      <c r="I559" s="82"/>
      <c r="J559" s="82"/>
      <c r="K559" s="83"/>
      <c r="L559" s="1"/>
      <c r="M559"/>
    </row>
    <row r="560" spans="3:13">
      <c r="C560" s="91"/>
      <c r="D560" s="80"/>
      <c r="E560" s="80"/>
      <c r="F560" s="84"/>
      <c r="G560" s="80"/>
      <c r="H560" s="81"/>
      <c r="I560" s="82"/>
      <c r="J560" s="82"/>
      <c r="K560" s="83"/>
      <c r="L560" s="1"/>
      <c r="M560"/>
    </row>
    <row r="561" spans="3:13">
      <c r="C561" s="91"/>
      <c r="D561" s="80"/>
      <c r="E561" s="80"/>
      <c r="F561" s="84"/>
      <c r="G561" s="80"/>
      <c r="H561" s="81"/>
      <c r="I561" s="82"/>
      <c r="J561" s="82"/>
      <c r="K561" s="83"/>
      <c r="L561" s="1"/>
      <c r="M561"/>
    </row>
    <row r="562" spans="3:13">
      <c r="C562" s="91"/>
      <c r="D562" s="80"/>
      <c r="E562" s="80"/>
      <c r="F562" s="84"/>
      <c r="G562" s="80"/>
      <c r="H562" s="81"/>
      <c r="I562" s="82"/>
      <c r="J562" s="82"/>
      <c r="K562" s="83"/>
      <c r="L562" s="1"/>
      <c r="M562"/>
    </row>
    <row r="563" spans="3:13">
      <c r="C563" s="91"/>
      <c r="D563" s="80"/>
      <c r="E563" s="80"/>
      <c r="F563" s="84"/>
      <c r="G563" s="80"/>
      <c r="H563" s="81"/>
      <c r="I563" s="82"/>
      <c r="J563" s="82"/>
      <c r="K563" s="83"/>
      <c r="L563" s="1"/>
      <c r="M563"/>
    </row>
    <row r="564" spans="3:13">
      <c r="C564" s="91"/>
      <c r="D564" s="80"/>
      <c r="E564" s="80"/>
      <c r="F564" s="84"/>
      <c r="G564" s="80"/>
      <c r="H564" s="81"/>
      <c r="I564" s="82"/>
      <c r="J564" s="82"/>
      <c r="K564" s="83"/>
      <c r="L564" s="1"/>
      <c r="M564"/>
    </row>
    <row r="565" spans="3:13">
      <c r="C565" s="91"/>
      <c r="D565" s="80"/>
      <c r="E565" s="80"/>
      <c r="F565" s="84"/>
      <c r="G565" s="80"/>
      <c r="H565" s="81"/>
      <c r="I565" s="82"/>
      <c r="J565" s="82"/>
      <c r="K565" s="83"/>
      <c r="L565" s="1"/>
      <c r="M565"/>
    </row>
    <row r="566" spans="3:13">
      <c r="C566" s="91"/>
      <c r="D566" s="80"/>
      <c r="E566" s="80"/>
      <c r="F566" s="84"/>
      <c r="G566" s="80"/>
      <c r="H566" s="81"/>
      <c r="I566" s="82"/>
      <c r="J566" s="82"/>
      <c r="K566" s="83"/>
      <c r="L566" s="1"/>
      <c r="M566"/>
    </row>
    <row r="567" spans="3:13">
      <c r="C567" s="91"/>
      <c r="D567" s="80"/>
      <c r="E567" s="80"/>
      <c r="F567" s="84"/>
      <c r="G567" s="80"/>
      <c r="H567" s="81"/>
      <c r="I567" s="82"/>
      <c r="J567" s="82"/>
      <c r="K567" s="83"/>
      <c r="L567" s="1"/>
      <c r="M567"/>
    </row>
    <row r="568" spans="3:13">
      <c r="C568" s="91"/>
      <c r="D568" s="80"/>
      <c r="E568" s="80"/>
      <c r="F568" s="84"/>
      <c r="G568" s="80"/>
      <c r="H568" s="81"/>
      <c r="I568" s="82"/>
      <c r="J568" s="82"/>
      <c r="K568" s="83"/>
      <c r="L568" s="1"/>
      <c r="M568"/>
    </row>
    <row r="569" spans="3:13">
      <c r="C569" s="91"/>
      <c r="D569" s="80"/>
      <c r="E569" s="80"/>
      <c r="F569" s="84"/>
      <c r="G569" s="80"/>
      <c r="H569" s="81"/>
      <c r="I569" s="82"/>
      <c r="J569" s="82"/>
      <c r="K569" s="83"/>
      <c r="L569" s="1"/>
      <c r="M569"/>
    </row>
    <row r="570" spans="3:13">
      <c r="C570" s="91"/>
      <c r="D570" s="80"/>
      <c r="E570" s="80"/>
      <c r="F570" s="84"/>
      <c r="G570" s="80"/>
      <c r="H570" s="81"/>
      <c r="I570" s="82"/>
      <c r="J570" s="82"/>
      <c r="K570" s="83"/>
      <c r="L570" s="1"/>
      <c r="M570"/>
    </row>
    <row r="571" spans="3:13">
      <c r="C571" s="91"/>
      <c r="D571" s="80"/>
      <c r="E571" s="80"/>
      <c r="F571" s="84"/>
      <c r="G571" s="80"/>
      <c r="H571" s="81"/>
      <c r="I571" s="82"/>
      <c r="J571" s="82"/>
      <c r="K571" s="83"/>
      <c r="L571" s="1"/>
      <c r="M571"/>
    </row>
    <row r="572" spans="3:13">
      <c r="C572" s="91"/>
      <c r="D572" s="80"/>
      <c r="E572" s="80"/>
      <c r="F572" s="84"/>
      <c r="G572" s="80"/>
      <c r="H572" s="81"/>
      <c r="I572" s="82"/>
      <c r="J572" s="82"/>
      <c r="K572" s="83"/>
      <c r="L572" s="1"/>
      <c r="M572"/>
    </row>
    <row r="573" spans="3:13">
      <c r="C573" s="91"/>
      <c r="D573" s="80"/>
      <c r="E573" s="80"/>
      <c r="F573" s="84"/>
      <c r="G573" s="80"/>
      <c r="H573" s="81"/>
      <c r="I573" s="82"/>
      <c r="J573" s="82"/>
      <c r="K573" s="83"/>
      <c r="L573" s="1"/>
      <c r="M573"/>
    </row>
    <row r="574" spans="3:13">
      <c r="C574" s="91"/>
      <c r="D574" s="80"/>
      <c r="E574" s="80"/>
      <c r="F574" s="84"/>
      <c r="G574" s="80"/>
      <c r="H574" s="81"/>
      <c r="I574" s="82"/>
      <c r="J574" s="82"/>
      <c r="K574" s="83"/>
      <c r="L574" s="1"/>
      <c r="M574"/>
    </row>
    <row r="575" spans="3:13">
      <c r="C575" s="91"/>
      <c r="D575" s="80"/>
      <c r="E575" s="80"/>
      <c r="F575" s="84"/>
      <c r="G575" s="80"/>
      <c r="H575" s="81"/>
      <c r="I575" s="82"/>
      <c r="J575" s="82"/>
      <c r="K575" s="83"/>
      <c r="L575" s="1"/>
      <c r="M575"/>
    </row>
    <row r="576" spans="3:13">
      <c r="C576" s="91"/>
      <c r="D576" s="80"/>
      <c r="E576" s="80"/>
      <c r="F576" s="84"/>
      <c r="G576" s="80"/>
      <c r="H576" s="81"/>
      <c r="I576" s="82"/>
      <c r="J576" s="82"/>
      <c r="K576" s="83"/>
      <c r="L576" s="1"/>
      <c r="M576"/>
    </row>
    <row r="577" spans="3:13">
      <c r="C577" s="91"/>
      <c r="D577" s="80"/>
      <c r="E577" s="80"/>
      <c r="F577" s="84"/>
      <c r="G577" s="80"/>
      <c r="H577" s="81"/>
      <c r="I577" s="82"/>
      <c r="J577" s="82"/>
      <c r="K577" s="83"/>
      <c r="L577" s="1"/>
      <c r="M577"/>
    </row>
    <row r="578" spans="3:13">
      <c r="C578" s="91"/>
      <c r="D578" s="80"/>
      <c r="E578" s="80"/>
      <c r="F578" s="84"/>
      <c r="G578" s="80"/>
      <c r="H578" s="81"/>
      <c r="I578" s="82"/>
      <c r="J578" s="82"/>
      <c r="K578" s="83"/>
      <c r="L578" s="1"/>
      <c r="M578"/>
    </row>
    <row r="579" spans="3:13">
      <c r="C579" s="91"/>
      <c r="D579" s="80"/>
      <c r="E579" s="80"/>
      <c r="F579" s="84"/>
      <c r="G579" s="80"/>
      <c r="H579" s="81"/>
      <c r="I579" s="82"/>
      <c r="J579" s="82"/>
      <c r="K579" s="83"/>
      <c r="L579" s="1"/>
      <c r="M579"/>
    </row>
    <row r="580" spans="3:13">
      <c r="C580" s="91"/>
      <c r="D580" s="80"/>
      <c r="E580" s="80"/>
      <c r="F580" s="84"/>
      <c r="G580" s="80"/>
      <c r="H580" s="81"/>
      <c r="I580" s="82"/>
      <c r="J580" s="82"/>
      <c r="K580" s="83"/>
      <c r="L580" s="1"/>
      <c r="M580"/>
    </row>
    <row r="581" spans="3:13">
      <c r="C581" s="91"/>
      <c r="D581" s="80"/>
      <c r="E581" s="80"/>
      <c r="F581" s="84"/>
      <c r="G581" s="80"/>
      <c r="H581" s="81"/>
      <c r="I581" s="82"/>
      <c r="J581" s="82"/>
      <c r="K581" s="83"/>
      <c r="L581" s="1"/>
      <c r="M581"/>
    </row>
    <row r="582" spans="3:13">
      <c r="C582" s="91"/>
      <c r="D582" s="80"/>
      <c r="E582" s="80"/>
      <c r="F582" s="84"/>
      <c r="G582" s="80"/>
      <c r="H582" s="81"/>
      <c r="I582" s="82"/>
      <c r="J582" s="82"/>
      <c r="K582" s="83"/>
      <c r="L582" s="1"/>
      <c r="M582"/>
    </row>
    <row r="583" spans="3:13">
      <c r="C583" s="91"/>
      <c r="D583" s="80"/>
      <c r="E583" s="80"/>
      <c r="F583" s="84"/>
      <c r="G583" s="80"/>
      <c r="H583" s="81"/>
      <c r="I583" s="82"/>
      <c r="J583" s="82"/>
      <c r="K583" s="83"/>
      <c r="L583" s="1"/>
      <c r="M583"/>
    </row>
    <row r="584" spans="3:13">
      <c r="C584" s="91"/>
      <c r="D584" s="80"/>
      <c r="E584" s="80"/>
      <c r="F584" s="84"/>
      <c r="G584" s="80"/>
      <c r="H584" s="81"/>
      <c r="I584" s="82"/>
      <c r="J584" s="82"/>
      <c r="K584" s="83"/>
      <c r="L584" s="1"/>
      <c r="M584"/>
    </row>
    <row r="585" spans="3:13">
      <c r="C585" s="91"/>
      <c r="D585" s="80"/>
      <c r="E585" s="80"/>
      <c r="F585" s="84"/>
      <c r="G585" s="80"/>
      <c r="H585" s="81"/>
      <c r="I585" s="82"/>
      <c r="J585" s="82"/>
      <c r="K585" s="83"/>
      <c r="L585" s="1"/>
      <c r="M585"/>
    </row>
    <row r="586" spans="3:13">
      <c r="C586" s="91"/>
      <c r="D586" s="80"/>
      <c r="E586" s="80"/>
      <c r="F586" s="84"/>
      <c r="G586" s="80"/>
      <c r="H586" s="81"/>
      <c r="I586" s="82"/>
      <c r="J586" s="82"/>
      <c r="K586" s="83"/>
      <c r="L586" s="1"/>
      <c r="M586"/>
    </row>
    <row r="587" spans="3:13">
      <c r="C587" s="91"/>
      <c r="D587" s="80"/>
      <c r="E587" s="80"/>
      <c r="F587" s="84"/>
      <c r="G587" s="80"/>
      <c r="H587" s="81"/>
      <c r="I587" s="82"/>
      <c r="J587" s="82"/>
      <c r="K587" s="83"/>
      <c r="L587" s="1"/>
      <c r="M587"/>
    </row>
    <row r="588" spans="3:13">
      <c r="C588" s="91"/>
      <c r="D588" s="80"/>
      <c r="E588" s="80"/>
      <c r="F588" s="84"/>
      <c r="G588" s="80"/>
      <c r="H588" s="81"/>
      <c r="I588" s="82"/>
      <c r="J588" s="82"/>
      <c r="K588" s="83"/>
      <c r="L588" s="1"/>
      <c r="M588"/>
    </row>
    <row r="589" spans="3:13">
      <c r="C589" s="91"/>
      <c r="D589" s="80"/>
      <c r="E589" s="80"/>
      <c r="F589" s="84"/>
      <c r="G589" s="80"/>
      <c r="H589" s="81"/>
      <c r="I589" s="82"/>
      <c r="J589" s="82"/>
      <c r="K589" s="83"/>
      <c r="L589" s="1"/>
      <c r="M589"/>
    </row>
    <row r="590" spans="3:13">
      <c r="C590" s="91"/>
      <c r="D590" s="80"/>
      <c r="E590" s="80"/>
      <c r="F590" s="84"/>
      <c r="G590" s="80"/>
      <c r="H590" s="81"/>
      <c r="I590" s="82"/>
      <c r="J590" s="82"/>
      <c r="K590" s="83"/>
      <c r="L590" s="1"/>
      <c r="M590"/>
    </row>
    <row r="591" spans="3:13">
      <c r="C591" s="91"/>
      <c r="D591" s="80"/>
      <c r="E591" s="80"/>
      <c r="F591" s="84"/>
      <c r="G591" s="80"/>
      <c r="H591" s="81"/>
      <c r="I591" s="82"/>
      <c r="J591" s="82"/>
      <c r="K591" s="83"/>
      <c r="L591" s="1"/>
      <c r="M591"/>
    </row>
    <row r="592" spans="3:13">
      <c r="C592" s="91"/>
      <c r="D592" s="80"/>
      <c r="E592" s="80"/>
      <c r="F592" s="84"/>
      <c r="G592" s="80"/>
      <c r="H592" s="81"/>
      <c r="I592" s="82"/>
      <c r="J592" s="82"/>
      <c r="K592" s="83"/>
      <c r="L592" s="1"/>
      <c r="M592"/>
    </row>
    <row r="593" spans="3:13">
      <c r="C593" s="91"/>
      <c r="D593" s="80"/>
      <c r="E593" s="80"/>
      <c r="F593" s="84"/>
      <c r="G593" s="80"/>
      <c r="H593" s="81"/>
      <c r="I593" s="82"/>
      <c r="J593" s="82"/>
      <c r="K593" s="83"/>
      <c r="L593" s="1"/>
      <c r="M593"/>
    </row>
    <row r="594" spans="3:13">
      <c r="C594" s="91"/>
      <c r="D594" s="80"/>
      <c r="E594" s="80"/>
      <c r="F594" s="84"/>
      <c r="G594" s="80"/>
      <c r="H594" s="81"/>
      <c r="I594" s="82"/>
      <c r="J594" s="82"/>
      <c r="K594" s="83"/>
      <c r="L594" s="1"/>
      <c r="M594"/>
    </row>
    <row r="595" spans="3:13">
      <c r="C595" s="91"/>
      <c r="D595" s="80"/>
      <c r="E595" s="80"/>
      <c r="F595" s="84"/>
      <c r="G595" s="80"/>
      <c r="H595" s="81"/>
      <c r="I595" s="82"/>
      <c r="J595" s="82"/>
      <c r="K595" s="83"/>
      <c r="L595" s="1"/>
      <c r="M595"/>
    </row>
    <row r="596" spans="3:13">
      <c r="C596" s="91"/>
      <c r="D596" s="80"/>
      <c r="E596" s="80"/>
      <c r="F596" s="84"/>
      <c r="G596" s="80"/>
      <c r="H596" s="81"/>
      <c r="I596" s="82"/>
      <c r="J596" s="82"/>
      <c r="K596" s="83"/>
      <c r="L596" s="1"/>
      <c r="M596"/>
    </row>
    <row r="597" spans="3:13">
      <c r="C597" s="91"/>
      <c r="D597" s="80"/>
      <c r="E597" s="80"/>
      <c r="F597" s="84"/>
      <c r="G597" s="80"/>
      <c r="H597" s="81"/>
      <c r="I597" s="82"/>
      <c r="J597" s="82"/>
      <c r="K597" s="83"/>
      <c r="L597" s="1"/>
      <c r="M597"/>
    </row>
    <row r="598" spans="3:13">
      <c r="C598" s="91"/>
      <c r="D598" s="80"/>
      <c r="E598" s="80"/>
      <c r="F598" s="84"/>
      <c r="G598" s="80"/>
      <c r="H598" s="81"/>
      <c r="I598" s="82"/>
      <c r="J598" s="82"/>
      <c r="K598" s="83"/>
      <c r="L598" s="1"/>
      <c r="M598"/>
    </row>
    <row r="599" spans="3:13">
      <c r="C599" s="91"/>
      <c r="D599" s="80"/>
      <c r="E599" s="80"/>
      <c r="F599" s="84"/>
      <c r="G599" s="80"/>
      <c r="H599" s="81"/>
      <c r="I599" s="82"/>
      <c r="J599" s="82"/>
      <c r="K599" s="83"/>
      <c r="L599" s="1"/>
      <c r="M599"/>
    </row>
    <row r="600" spans="3:13">
      <c r="C600" s="91"/>
      <c r="D600" s="80"/>
      <c r="E600" s="80"/>
      <c r="F600" s="84"/>
      <c r="G600" s="80"/>
      <c r="H600" s="81"/>
      <c r="I600" s="82"/>
      <c r="J600" s="82"/>
      <c r="K600" s="83"/>
      <c r="L600" s="1"/>
      <c r="M600"/>
    </row>
    <row r="601" spans="3:13">
      <c r="C601" s="91"/>
      <c r="D601" s="80"/>
      <c r="E601" s="80"/>
      <c r="F601" s="84"/>
      <c r="G601" s="80"/>
      <c r="H601" s="81"/>
      <c r="I601" s="82"/>
      <c r="J601" s="82"/>
      <c r="K601" s="83"/>
      <c r="L601" s="1"/>
      <c r="M601"/>
    </row>
    <row r="602" spans="3:13">
      <c r="C602" s="91"/>
      <c r="D602" s="80"/>
      <c r="E602" s="80"/>
      <c r="F602" s="84"/>
      <c r="G602" s="80"/>
      <c r="H602" s="81"/>
      <c r="I602" s="82"/>
      <c r="J602" s="82"/>
      <c r="K602" s="83"/>
      <c r="L602" s="1"/>
      <c r="M602"/>
    </row>
    <row r="603" spans="3:13">
      <c r="C603" s="91"/>
      <c r="D603" s="80"/>
      <c r="E603" s="80"/>
      <c r="F603" s="84"/>
      <c r="G603" s="80"/>
      <c r="H603" s="81"/>
      <c r="I603" s="82"/>
      <c r="J603" s="82"/>
      <c r="K603" s="83"/>
      <c r="L603" s="1"/>
      <c r="M603"/>
    </row>
    <row r="604" spans="3:13">
      <c r="C604" s="91"/>
      <c r="D604" s="80"/>
      <c r="E604" s="80"/>
      <c r="F604" s="84"/>
      <c r="G604" s="80"/>
      <c r="H604" s="81"/>
      <c r="I604" s="82"/>
      <c r="J604" s="82"/>
      <c r="K604" s="83"/>
      <c r="L604" s="1"/>
      <c r="M604"/>
    </row>
    <row r="605" spans="3:13">
      <c r="C605" s="91"/>
      <c r="D605" s="80"/>
      <c r="E605" s="80"/>
      <c r="F605" s="84"/>
      <c r="G605" s="80"/>
      <c r="H605" s="81"/>
      <c r="I605" s="82"/>
      <c r="J605" s="82"/>
      <c r="K605" s="83"/>
      <c r="L605" s="1"/>
      <c r="M605"/>
    </row>
    <row r="606" spans="3:13">
      <c r="C606" s="91"/>
      <c r="D606" s="80"/>
      <c r="E606" s="80"/>
      <c r="F606" s="84"/>
      <c r="G606" s="80"/>
      <c r="H606" s="81"/>
      <c r="I606" s="82"/>
      <c r="J606" s="82"/>
      <c r="K606" s="83"/>
      <c r="L606" s="1"/>
      <c r="M606"/>
    </row>
    <row r="607" spans="3:13">
      <c r="C607" s="91"/>
      <c r="D607" s="80"/>
      <c r="E607" s="80"/>
      <c r="F607" s="84"/>
      <c r="G607" s="80"/>
      <c r="H607" s="81"/>
      <c r="I607" s="82"/>
      <c r="J607" s="82"/>
      <c r="K607" s="83"/>
      <c r="L607" s="1"/>
      <c r="M607"/>
    </row>
    <row r="608" spans="3:13">
      <c r="C608" s="91"/>
      <c r="D608" s="80"/>
      <c r="E608" s="80"/>
      <c r="F608" s="84"/>
      <c r="G608" s="80"/>
      <c r="H608" s="81"/>
      <c r="I608" s="82"/>
      <c r="J608" s="82"/>
      <c r="K608" s="83"/>
      <c r="L608" s="1"/>
      <c r="M608"/>
    </row>
    <row r="609" spans="3:13">
      <c r="C609" s="91"/>
      <c r="D609" s="80"/>
      <c r="E609" s="80"/>
      <c r="F609" s="84"/>
      <c r="G609" s="80"/>
      <c r="H609" s="81"/>
      <c r="I609" s="82"/>
      <c r="J609" s="82"/>
      <c r="K609" s="83"/>
      <c r="L609" s="1"/>
      <c r="M609"/>
    </row>
    <row r="610" spans="3:13">
      <c r="C610" s="91"/>
      <c r="D610" s="80"/>
      <c r="E610" s="80"/>
      <c r="F610" s="84"/>
      <c r="G610" s="80"/>
      <c r="H610" s="81"/>
      <c r="I610" s="82"/>
      <c r="J610" s="82"/>
      <c r="K610" s="83"/>
      <c r="L610" s="1"/>
      <c r="M610"/>
    </row>
    <row r="611" spans="3:13">
      <c r="C611" s="91"/>
      <c r="D611" s="80"/>
      <c r="E611" s="80"/>
      <c r="F611" s="84"/>
      <c r="G611" s="80"/>
      <c r="H611" s="81"/>
      <c r="I611" s="82"/>
      <c r="J611" s="82"/>
      <c r="K611" s="83"/>
      <c r="L611" s="1"/>
      <c r="M611"/>
    </row>
    <row r="612" spans="3:13">
      <c r="C612" s="91"/>
      <c r="D612" s="80"/>
      <c r="E612" s="80"/>
      <c r="F612" s="84"/>
      <c r="G612" s="80"/>
      <c r="H612" s="81"/>
      <c r="I612" s="82"/>
      <c r="J612" s="82"/>
      <c r="K612" s="83"/>
      <c r="L612" s="1"/>
      <c r="M612"/>
    </row>
    <row r="613" spans="3:13">
      <c r="C613" s="91"/>
      <c r="D613" s="80"/>
      <c r="E613" s="80"/>
      <c r="F613" s="84"/>
      <c r="G613" s="80"/>
      <c r="H613" s="81"/>
      <c r="I613" s="82"/>
      <c r="J613" s="82"/>
      <c r="K613" s="83"/>
      <c r="L613" s="1"/>
      <c r="M613"/>
    </row>
    <row r="614" spans="3:13">
      <c r="C614" s="91"/>
      <c r="D614" s="80"/>
      <c r="E614" s="80"/>
      <c r="F614" s="84"/>
      <c r="G614" s="80"/>
      <c r="H614" s="81"/>
      <c r="I614" s="82"/>
      <c r="J614" s="82"/>
      <c r="K614" s="83"/>
      <c r="L614" s="1"/>
      <c r="M614"/>
    </row>
    <row r="615" spans="3:13">
      <c r="C615" s="91"/>
      <c r="D615" s="80"/>
      <c r="E615" s="80"/>
      <c r="F615" s="84"/>
      <c r="G615" s="80"/>
      <c r="H615" s="81"/>
      <c r="I615" s="82"/>
      <c r="J615" s="82"/>
      <c r="K615" s="83"/>
      <c r="L615" s="1"/>
      <c r="M615"/>
    </row>
    <row r="616" spans="3:13">
      <c r="C616" s="91"/>
      <c r="D616" s="80"/>
      <c r="E616" s="80"/>
      <c r="F616" s="84"/>
      <c r="G616" s="80"/>
      <c r="H616" s="81"/>
      <c r="I616" s="82"/>
      <c r="J616" s="82"/>
      <c r="K616" s="83"/>
      <c r="L616" s="1"/>
      <c r="M616"/>
    </row>
    <row r="617" spans="3:13">
      <c r="C617" s="91"/>
      <c r="D617" s="80"/>
      <c r="E617" s="80"/>
      <c r="F617" s="84"/>
      <c r="G617" s="80"/>
      <c r="H617" s="81"/>
      <c r="I617" s="82"/>
      <c r="J617" s="82"/>
      <c r="K617" s="83"/>
      <c r="L617" s="1"/>
      <c r="M617"/>
    </row>
    <row r="618" spans="3:13">
      <c r="C618" s="91"/>
      <c r="D618" s="80"/>
      <c r="E618" s="80"/>
      <c r="F618" s="84"/>
      <c r="G618" s="80"/>
      <c r="H618" s="81"/>
      <c r="I618" s="82"/>
      <c r="J618" s="82"/>
      <c r="K618" s="83"/>
      <c r="L618" s="1"/>
      <c r="M618"/>
    </row>
    <row r="619" spans="3:13">
      <c r="C619" s="91"/>
      <c r="D619" s="80"/>
      <c r="E619" s="80"/>
      <c r="F619" s="84"/>
      <c r="G619" s="80"/>
      <c r="H619" s="81"/>
      <c r="I619" s="82"/>
      <c r="J619" s="82"/>
      <c r="K619" s="83"/>
      <c r="L619" s="1"/>
      <c r="M619"/>
    </row>
    <row r="620" spans="3:13">
      <c r="C620" s="91"/>
      <c r="D620" s="80"/>
      <c r="E620" s="80"/>
      <c r="F620" s="84"/>
      <c r="G620" s="80"/>
      <c r="H620" s="81"/>
      <c r="I620" s="82"/>
      <c r="J620" s="82"/>
      <c r="K620" s="83"/>
      <c r="L620" s="1"/>
      <c r="M620"/>
    </row>
    <row r="621" spans="3:13">
      <c r="C621" s="91"/>
      <c r="D621" s="80"/>
      <c r="E621" s="80"/>
      <c r="F621" s="84"/>
      <c r="G621" s="80"/>
      <c r="H621" s="81"/>
      <c r="I621" s="82"/>
      <c r="J621" s="82"/>
      <c r="K621" s="83"/>
      <c r="L621" s="1"/>
      <c r="M621"/>
    </row>
    <row r="622" spans="3:13">
      <c r="C622" s="91"/>
      <c r="D622" s="80"/>
      <c r="E622" s="80"/>
      <c r="F622" s="84"/>
      <c r="G622" s="80"/>
      <c r="H622" s="81"/>
      <c r="I622" s="82"/>
      <c r="J622" s="82"/>
      <c r="K622" s="83"/>
      <c r="L622" s="1"/>
      <c r="M622"/>
    </row>
    <row r="623" spans="3:13">
      <c r="C623" s="91"/>
      <c r="D623" s="80"/>
      <c r="E623" s="80"/>
      <c r="F623" s="84"/>
      <c r="G623" s="80"/>
      <c r="H623" s="81"/>
      <c r="I623" s="82"/>
      <c r="J623" s="82"/>
      <c r="K623" s="83"/>
      <c r="L623" s="1"/>
      <c r="M623"/>
    </row>
    <row r="624" spans="3:13">
      <c r="C624" s="91"/>
      <c r="D624" s="80"/>
      <c r="E624" s="80"/>
      <c r="F624" s="84"/>
      <c r="G624" s="80"/>
      <c r="H624" s="81"/>
      <c r="I624" s="82"/>
      <c r="J624" s="82"/>
      <c r="K624" s="83"/>
      <c r="L624" s="1"/>
      <c r="M624"/>
    </row>
    <row r="625" spans="3:13">
      <c r="C625" s="91"/>
      <c r="D625" s="80"/>
      <c r="E625" s="80"/>
      <c r="F625" s="84"/>
      <c r="G625" s="80"/>
      <c r="H625" s="81"/>
      <c r="I625" s="82"/>
      <c r="J625" s="82"/>
      <c r="K625" s="83"/>
      <c r="L625" s="1"/>
      <c r="M625"/>
    </row>
    <row r="626" spans="3:13">
      <c r="C626" s="91"/>
      <c r="D626" s="80"/>
      <c r="E626" s="80"/>
      <c r="F626" s="84"/>
      <c r="G626" s="80"/>
      <c r="H626" s="81"/>
      <c r="I626" s="82"/>
      <c r="J626" s="82"/>
      <c r="K626" s="83"/>
      <c r="L626" s="1"/>
      <c r="M626"/>
    </row>
    <row r="627" spans="3:13">
      <c r="C627" s="91"/>
      <c r="D627" s="80"/>
      <c r="E627" s="80"/>
      <c r="F627" s="84"/>
      <c r="G627" s="80"/>
      <c r="H627" s="81"/>
      <c r="I627" s="82"/>
      <c r="J627" s="82"/>
      <c r="K627" s="83"/>
      <c r="L627" s="1"/>
      <c r="M627"/>
    </row>
    <row r="628" spans="3:13">
      <c r="C628" s="91"/>
      <c r="D628" s="80"/>
      <c r="E628" s="80"/>
      <c r="F628" s="84"/>
      <c r="G628" s="80"/>
      <c r="H628" s="81"/>
      <c r="I628" s="82"/>
      <c r="J628" s="82"/>
      <c r="K628" s="83"/>
      <c r="L628" s="1"/>
      <c r="M628"/>
    </row>
    <row r="629" spans="3:13">
      <c r="C629" s="91"/>
      <c r="D629" s="80"/>
      <c r="E629" s="80"/>
      <c r="F629" s="84"/>
      <c r="G629" s="80"/>
      <c r="H629" s="81"/>
      <c r="I629" s="82"/>
      <c r="J629" s="82"/>
      <c r="K629" s="83"/>
      <c r="L629" s="1"/>
      <c r="M629"/>
    </row>
    <row r="630" spans="3:13">
      <c r="C630" s="91"/>
      <c r="D630" s="80"/>
      <c r="E630" s="80"/>
      <c r="F630" s="84"/>
      <c r="G630" s="80"/>
      <c r="H630" s="81"/>
      <c r="I630" s="82"/>
      <c r="J630" s="82"/>
      <c r="K630" s="83"/>
      <c r="L630" s="1"/>
      <c r="M630"/>
    </row>
    <row r="631" spans="3:13">
      <c r="C631" s="91"/>
      <c r="D631" s="80"/>
      <c r="E631" s="80"/>
      <c r="F631" s="84"/>
      <c r="G631" s="80"/>
      <c r="H631" s="81"/>
      <c r="I631" s="82"/>
      <c r="J631" s="82"/>
      <c r="K631" s="83"/>
      <c r="L631" s="1"/>
      <c r="M631"/>
    </row>
    <row r="632" spans="3:13">
      <c r="C632" s="91"/>
      <c r="D632" s="80"/>
      <c r="E632" s="80"/>
      <c r="F632" s="84"/>
      <c r="G632" s="80"/>
      <c r="H632" s="81"/>
      <c r="I632" s="82"/>
      <c r="J632" s="82"/>
      <c r="K632" s="83"/>
      <c r="L632" s="1"/>
      <c r="M632"/>
    </row>
    <row r="633" spans="3:13">
      <c r="C633" s="91"/>
      <c r="D633" s="80"/>
      <c r="E633" s="80"/>
      <c r="F633" s="84"/>
      <c r="G633" s="80"/>
      <c r="H633" s="81"/>
      <c r="I633" s="82"/>
      <c r="J633" s="82"/>
      <c r="K633" s="83"/>
      <c r="L633" s="1"/>
      <c r="M633"/>
    </row>
    <row r="634" spans="3:13">
      <c r="C634" s="91"/>
      <c r="D634" s="80"/>
      <c r="E634" s="80"/>
      <c r="F634" s="84"/>
      <c r="G634" s="80"/>
      <c r="H634" s="81"/>
      <c r="I634" s="82"/>
      <c r="J634" s="82"/>
      <c r="K634" s="83"/>
      <c r="L634" s="1"/>
      <c r="M634"/>
    </row>
    <row r="635" spans="3:13">
      <c r="C635" s="91"/>
      <c r="D635" s="80"/>
      <c r="E635" s="80"/>
      <c r="F635" s="84"/>
      <c r="G635" s="80"/>
      <c r="H635" s="81"/>
      <c r="I635" s="82"/>
      <c r="J635" s="82"/>
      <c r="K635" s="83"/>
      <c r="L635" s="1"/>
      <c r="M635"/>
    </row>
    <row r="636" spans="3:13">
      <c r="C636" s="91"/>
      <c r="D636" s="80"/>
      <c r="E636" s="80"/>
      <c r="F636" s="84"/>
      <c r="G636" s="80"/>
      <c r="H636" s="81"/>
      <c r="I636" s="82"/>
      <c r="J636" s="82"/>
      <c r="K636" s="83"/>
      <c r="L636" s="1"/>
      <c r="M636"/>
    </row>
    <row r="637" spans="3:13">
      <c r="C637" s="91"/>
      <c r="D637" s="80"/>
      <c r="E637" s="80"/>
      <c r="F637" s="84"/>
      <c r="G637" s="80"/>
      <c r="H637" s="81"/>
      <c r="I637" s="82"/>
      <c r="J637" s="82"/>
      <c r="K637" s="83"/>
      <c r="L637" s="1"/>
      <c r="M637"/>
    </row>
    <row r="638" spans="3:13">
      <c r="C638" s="91"/>
      <c r="D638" s="80"/>
      <c r="E638" s="80"/>
      <c r="F638" s="84"/>
      <c r="G638" s="80"/>
      <c r="H638" s="81"/>
      <c r="I638" s="82"/>
      <c r="J638" s="82"/>
      <c r="K638" s="83"/>
      <c r="L638" s="1"/>
      <c r="M638"/>
    </row>
    <row r="639" spans="3:13">
      <c r="C639" s="91"/>
      <c r="D639" s="80"/>
      <c r="E639" s="80"/>
      <c r="F639" s="84"/>
      <c r="G639" s="80"/>
      <c r="H639" s="81"/>
      <c r="I639" s="82"/>
      <c r="J639" s="82"/>
      <c r="K639" s="83"/>
      <c r="L639" s="1"/>
      <c r="M639"/>
    </row>
    <row r="640" spans="3:13">
      <c r="C640" s="91"/>
      <c r="D640" s="80"/>
      <c r="E640" s="80"/>
      <c r="F640" s="84"/>
      <c r="G640" s="80"/>
      <c r="H640" s="81"/>
      <c r="I640" s="82"/>
      <c r="J640" s="82"/>
      <c r="K640" s="83"/>
      <c r="L640" s="1"/>
      <c r="M640"/>
    </row>
    <row r="641" spans="3:13">
      <c r="C641" s="91"/>
      <c r="D641" s="80"/>
      <c r="E641" s="80"/>
      <c r="F641" s="84"/>
      <c r="G641" s="80"/>
      <c r="H641" s="81"/>
      <c r="I641" s="82"/>
      <c r="J641" s="82"/>
      <c r="K641" s="83"/>
      <c r="L641" s="1"/>
      <c r="M641"/>
    </row>
    <row r="642" spans="3:13">
      <c r="C642" s="91"/>
      <c r="D642" s="80"/>
      <c r="E642" s="80"/>
      <c r="F642" s="84"/>
      <c r="G642" s="80"/>
      <c r="H642" s="81"/>
      <c r="I642" s="82"/>
      <c r="J642" s="82"/>
      <c r="K642" s="83"/>
      <c r="L642" s="1"/>
      <c r="M642"/>
    </row>
    <row r="643" spans="3:13">
      <c r="C643" s="91"/>
      <c r="D643" s="80"/>
      <c r="E643" s="80"/>
      <c r="F643" s="84"/>
      <c r="G643" s="80"/>
      <c r="H643" s="81"/>
      <c r="I643" s="82"/>
      <c r="J643" s="82"/>
      <c r="K643" s="83"/>
      <c r="L643" s="1"/>
      <c r="M643"/>
    </row>
    <row r="644" spans="3:13">
      <c r="C644" s="91"/>
      <c r="D644" s="80"/>
      <c r="E644" s="80"/>
      <c r="F644" s="84"/>
      <c r="G644" s="80"/>
      <c r="H644" s="81"/>
      <c r="I644" s="82"/>
      <c r="J644" s="82"/>
      <c r="K644" s="83"/>
      <c r="L644" s="1"/>
      <c r="M644"/>
    </row>
    <row r="645" spans="3:13">
      <c r="C645" s="91"/>
      <c r="D645" s="80"/>
      <c r="E645" s="80"/>
      <c r="F645" s="84"/>
      <c r="G645" s="80"/>
      <c r="H645" s="81"/>
      <c r="I645" s="82"/>
      <c r="J645" s="82"/>
      <c r="K645" s="83"/>
      <c r="L645" s="1"/>
      <c r="M645"/>
    </row>
    <row r="646" spans="3:13">
      <c r="C646" s="91"/>
      <c r="D646" s="80"/>
      <c r="E646" s="80"/>
      <c r="F646" s="84"/>
      <c r="G646" s="80"/>
      <c r="H646" s="81"/>
      <c r="I646" s="82"/>
      <c r="J646" s="82"/>
      <c r="K646" s="83"/>
      <c r="L646" s="1"/>
      <c r="M646"/>
    </row>
    <row r="647" spans="3:13">
      <c r="C647" s="91"/>
      <c r="D647" s="80"/>
      <c r="E647" s="80"/>
      <c r="F647" s="84"/>
      <c r="G647" s="80"/>
      <c r="H647" s="81"/>
      <c r="I647" s="82"/>
      <c r="J647" s="82"/>
      <c r="K647" s="83"/>
      <c r="L647" s="1"/>
      <c r="M647"/>
    </row>
    <row r="648" spans="3:13">
      <c r="C648" s="91"/>
      <c r="D648" s="80"/>
      <c r="E648" s="80"/>
      <c r="F648" s="84"/>
      <c r="G648" s="80"/>
      <c r="H648" s="81"/>
      <c r="I648" s="82"/>
      <c r="J648" s="82"/>
      <c r="K648" s="83"/>
      <c r="L648" s="1"/>
      <c r="M648"/>
    </row>
    <row r="649" spans="3:13">
      <c r="C649" s="91"/>
      <c r="D649" s="80"/>
      <c r="E649" s="80"/>
      <c r="F649" s="84"/>
      <c r="G649" s="80"/>
      <c r="H649" s="81"/>
      <c r="I649" s="82"/>
      <c r="J649" s="82"/>
      <c r="K649" s="83"/>
      <c r="L649" s="1"/>
      <c r="M649"/>
    </row>
    <row r="650" spans="3:13">
      <c r="C650" s="91"/>
      <c r="D650" s="80"/>
      <c r="E650" s="80"/>
      <c r="F650" s="84"/>
      <c r="G650" s="80"/>
      <c r="H650" s="81"/>
      <c r="I650" s="82"/>
      <c r="J650" s="82"/>
      <c r="K650" s="83"/>
      <c r="L650" s="1"/>
      <c r="M650"/>
    </row>
    <row r="651" spans="3:13">
      <c r="C651" s="91"/>
      <c r="D651" s="80"/>
      <c r="E651" s="80"/>
      <c r="F651" s="84"/>
      <c r="G651" s="80"/>
      <c r="H651" s="81"/>
      <c r="I651" s="82"/>
      <c r="J651" s="82"/>
      <c r="K651" s="83"/>
      <c r="L651" s="1"/>
      <c r="M651"/>
    </row>
    <row r="652" spans="3:13">
      <c r="C652" s="91"/>
      <c r="D652" s="80"/>
      <c r="E652" s="80"/>
      <c r="F652" s="84"/>
      <c r="G652" s="80"/>
      <c r="H652" s="81"/>
      <c r="I652" s="82"/>
      <c r="J652" s="82"/>
      <c r="K652" s="83"/>
      <c r="L652" s="1"/>
      <c r="M652"/>
    </row>
    <row r="653" spans="3:13">
      <c r="C653" s="91"/>
      <c r="D653" s="80"/>
      <c r="E653" s="80"/>
      <c r="F653" s="84"/>
      <c r="G653" s="80"/>
      <c r="H653" s="81"/>
      <c r="I653" s="82"/>
      <c r="J653" s="82"/>
      <c r="K653" s="83"/>
      <c r="L653" s="1"/>
      <c r="M653"/>
    </row>
    <row r="654" spans="3:13">
      <c r="C654" s="91"/>
      <c r="D654" s="80"/>
      <c r="E654" s="80"/>
      <c r="F654" s="84"/>
      <c r="G654" s="80"/>
      <c r="H654" s="81"/>
      <c r="I654" s="82"/>
      <c r="J654" s="82"/>
      <c r="K654" s="83"/>
      <c r="L654" s="1"/>
      <c r="M654"/>
    </row>
    <row r="655" spans="3:13">
      <c r="C655" s="91"/>
      <c r="D655" s="80"/>
      <c r="E655" s="80"/>
      <c r="F655" s="84"/>
      <c r="G655" s="80"/>
      <c r="H655" s="81"/>
      <c r="I655" s="82"/>
      <c r="J655" s="82"/>
      <c r="K655" s="83"/>
      <c r="L655" s="1"/>
      <c r="M655"/>
    </row>
    <row r="656" spans="3:13">
      <c r="C656" s="91"/>
      <c r="D656" s="80"/>
      <c r="E656" s="80"/>
      <c r="F656" s="84"/>
      <c r="G656" s="80"/>
      <c r="H656" s="81"/>
      <c r="I656" s="82"/>
      <c r="J656" s="82"/>
      <c r="K656" s="83"/>
      <c r="L656" s="1"/>
      <c r="M656"/>
    </row>
    <row r="657" spans="3:13">
      <c r="C657" s="91"/>
      <c r="D657" s="80"/>
      <c r="E657" s="80"/>
      <c r="F657" s="84"/>
      <c r="G657" s="80"/>
      <c r="H657" s="81"/>
      <c r="I657" s="82"/>
      <c r="J657" s="82"/>
      <c r="K657" s="83"/>
      <c r="L657" s="1"/>
      <c r="M657"/>
    </row>
    <row r="658" spans="3:13">
      <c r="C658" s="91"/>
      <c r="D658" s="80"/>
      <c r="E658" s="80"/>
      <c r="F658" s="84"/>
      <c r="G658" s="80"/>
      <c r="H658" s="81"/>
      <c r="I658" s="82"/>
      <c r="J658" s="82"/>
      <c r="K658" s="83"/>
      <c r="L658" s="1"/>
      <c r="M658"/>
    </row>
    <row r="659" spans="3:13">
      <c r="C659" s="91"/>
      <c r="D659" s="80"/>
      <c r="E659" s="80"/>
      <c r="F659" s="84"/>
      <c r="G659" s="80"/>
      <c r="H659" s="81"/>
      <c r="I659" s="82"/>
      <c r="J659" s="82"/>
      <c r="K659" s="83"/>
      <c r="L659" s="1"/>
      <c r="M659"/>
    </row>
    <row r="660" spans="3:13">
      <c r="C660" s="91"/>
      <c r="D660" s="80"/>
      <c r="E660" s="80"/>
      <c r="F660" s="84"/>
      <c r="G660" s="80"/>
      <c r="H660" s="81"/>
      <c r="I660" s="82"/>
      <c r="J660" s="82"/>
      <c r="K660" s="83"/>
      <c r="L660" s="1"/>
      <c r="M660"/>
    </row>
    <row r="661" spans="3:13">
      <c r="C661" s="91"/>
      <c r="D661" s="80"/>
      <c r="E661" s="80"/>
      <c r="F661" s="84"/>
      <c r="G661" s="80"/>
      <c r="H661" s="81"/>
      <c r="I661" s="82"/>
      <c r="J661" s="82"/>
      <c r="K661" s="83"/>
      <c r="L661" s="1"/>
      <c r="M661"/>
    </row>
    <row r="662" spans="3:13">
      <c r="C662" s="91"/>
      <c r="D662" s="80"/>
      <c r="E662" s="80"/>
      <c r="F662" s="84"/>
      <c r="G662" s="80"/>
      <c r="H662" s="81"/>
      <c r="I662" s="82"/>
      <c r="J662" s="82"/>
      <c r="K662" s="83"/>
      <c r="L662" s="1"/>
      <c r="M662"/>
    </row>
    <row r="663" spans="3:13">
      <c r="C663" s="91"/>
      <c r="D663" s="80"/>
      <c r="E663" s="80"/>
      <c r="F663" s="84"/>
      <c r="G663" s="80"/>
      <c r="H663" s="81"/>
      <c r="I663" s="82"/>
      <c r="J663" s="82"/>
      <c r="K663" s="83"/>
      <c r="L663" s="1"/>
      <c r="M663"/>
    </row>
    <row r="664" spans="3:13">
      <c r="C664" s="91"/>
      <c r="D664" s="80"/>
      <c r="E664" s="80"/>
      <c r="F664" s="84"/>
      <c r="G664" s="80"/>
      <c r="H664" s="81"/>
      <c r="I664" s="82"/>
      <c r="J664" s="82"/>
      <c r="K664" s="83"/>
      <c r="L664" s="1"/>
      <c r="M664"/>
    </row>
    <row r="665" spans="3:13">
      <c r="C665" s="91"/>
      <c r="D665" s="80"/>
      <c r="E665" s="80"/>
      <c r="F665" s="84"/>
      <c r="G665" s="80"/>
      <c r="H665" s="81"/>
      <c r="I665" s="82"/>
      <c r="J665" s="82"/>
      <c r="K665" s="83"/>
      <c r="L665" s="1"/>
      <c r="M665"/>
    </row>
    <row r="666" spans="3:13">
      <c r="C666" s="91"/>
      <c r="D666" s="80"/>
      <c r="E666" s="80"/>
      <c r="F666" s="84"/>
      <c r="G666" s="80"/>
      <c r="H666" s="81"/>
      <c r="I666" s="82"/>
      <c r="J666" s="82"/>
      <c r="K666" s="83"/>
      <c r="L666" s="1"/>
      <c r="M666"/>
    </row>
    <row r="667" spans="3:13">
      <c r="C667" s="91"/>
      <c r="D667" s="80"/>
      <c r="E667" s="80"/>
      <c r="F667" s="84"/>
      <c r="G667" s="80"/>
      <c r="H667" s="81"/>
      <c r="I667" s="82"/>
      <c r="J667" s="82"/>
      <c r="K667" s="83"/>
      <c r="L667" s="1"/>
      <c r="M667"/>
    </row>
    <row r="668" spans="3:13">
      <c r="C668" s="91"/>
      <c r="D668" s="80"/>
      <c r="E668" s="80"/>
      <c r="F668" s="84"/>
      <c r="G668" s="80"/>
      <c r="H668" s="81"/>
      <c r="I668" s="82"/>
      <c r="J668" s="82"/>
      <c r="K668" s="83"/>
      <c r="L668" s="1"/>
      <c r="M668"/>
    </row>
    <row r="669" spans="3:13">
      <c r="C669" s="91"/>
      <c r="D669" s="80"/>
      <c r="E669" s="80"/>
      <c r="F669" s="84"/>
      <c r="G669" s="80"/>
      <c r="H669" s="81"/>
      <c r="I669" s="82"/>
      <c r="J669" s="82"/>
      <c r="K669" s="83"/>
      <c r="L669" s="1"/>
      <c r="M669"/>
    </row>
    <row r="670" spans="3:13">
      <c r="C670" s="91"/>
      <c r="D670" s="80"/>
      <c r="E670" s="80"/>
      <c r="F670" s="84"/>
      <c r="G670" s="80"/>
      <c r="H670" s="81"/>
      <c r="I670" s="82"/>
      <c r="J670" s="82"/>
      <c r="K670" s="83"/>
      <c r="L670" s="1"/>
      <c r="M670"/>
    </row>
    <row r="671" spans="3:13">
      <c r="C671" s="91"/>
      <c r="D671" s="80"/>
      <c r="E671" s="80"/>
      <c r="F671" s="84"/>
      <c r="G671" s="80"/>
      <c r="H671" s="81"/>
      <c r="I671" s="82"/>
      <c r="J671" s="82"/>
      <c r="K671" s="83"/>
      <c r="L671" s="1"/>
      <c r="M671"/>
    </row>
    <row r="672" spans="3:13">
      <c r="C672" s="91"/>
      <c r="D672" s="80"/>
      <c r="E672" s="80"/>
      <c r="F672" s="84"/>
      <c r="G672" s="80"/>
      <c r="H672" s="81"/>
      <c r="I672" s="82"/>
      <c r="J672" s="82"/>
      <c r="K672" s="83"/>
      <c r="L672" s="1"/>
      <c r="M672"/>
    </row>
    <row r="673" spans="3:13">
      <c r="C673" s="91"/>
      <c r="D673" s="80"/>
      <c r="E673" s="80"/>
      <c r="F673" s="84"/>
      <c r="G673" s="80"/>
      <c r="H673" s="81"/>
      <c r="I673" s="82"/>
      <c r="J673" s="82"/>
      <c r="K673" s="83"/>
      <c r="L673" s="1"/>
      <c r="M673"/>
    </row>
    <row r="674" spans="3:13">
      <c r="C674" s="91"/>
      <c r="D674" s="80"/>
      <c r="E674" s="80"/>
      <c r="F674" s="84"/>
      <c r="G674" s="80"/>
      <c r="H674" s="81"/>
      <c r="I674" s="82"/>
      <c r="J674" s="82"/>
      <c r="K674" s="83"/>
      <c r="L674" s="1"/>
      <c r="M674"/>
    </row>
    <row r="675" spans="3:13">
      <c r="C675" s="91"/>
      <c r="D675" s="80"/>
      <c r="E675" s="80"/>
      <c r="F675" s="84"/>
      <c r="G675" s="80"/>
      <c r="H675" s="81"/>
      <c r="I675" s="82"/>
      <c r="J675" s="82"/>
      <c r="K675" s="83"/>
      <c r="L675" s="1"/>
      <c r="M675"/>
    </row>
    <row r="676" spans="3:13">
      <c r="C676" s="91"/>
      <c r="D676" s="80"/>
      <c r="E676" s="80"/>
      <c r="F676" s="84"/>
      <c r="G676" s="80"/>
      <c r="H676" s="81"/>
      <c r="I676" s="82"/>
      <c r="J676" s="82"/>
      <c r="K676" s="83"/>
      <c r="L676" s="1"/>
      <c r="M676"/>
    </row>
    <row r="677" spans="3:13">
      <c r="C677" s="91"/>
      <c r="D677" s="80"/>
      <c r="E677" s="80"/>
      <c r="F677" s="84"/>
      <c r="G677" s="80"/>
      <c r="H677" s="81"/>
      <c r="I677" s="82"/>
      <c r="J677" s="82"/>
      <c r="K677" s="83"/>
      <c r="L677" s="1"/>
      <c r="M677"/>
    </row>
    <row r="678" spans="3:13">
      <c r="C678" s="91"/>
      <c r="D678" s="80"/>
      <c r="E678" s="80"/>
      <c r="F678" s="84"/>
      <c r="G678" s="80"/>
      <c r="H678" s="81"/>
      <c r="I678" s="82"/>
      <c r="J678" s="82"/>
      <c r="K678" s="83"/>
      <c r="L678" s="1"/>
      <c r="M678"/>
    </row>
    <row r="679" spans="3:13">
      <c r="C679" s="91"/>
      <c r="D679" s="80"/>
      <c r="E679" s="80"/>
      <c r="F679" s="84"/>
      <c r="G679" s="80"/>
      <c r="H679" s="81"/>
      <c r="I679" s="82"/>
      <c r="J679" s="82"/>
      <c r="K679" s="83"/>
      <c r="L679" s="1"/>
      <c r="M679"/>
    </row>
    <row r="680" spans="3:13">
      <c r="C680" s="91"/>
      <c r="D680" s="80"/>
      <c r="E680" s="80"/>
      <c r="F680" s="84"/>
      <c r="G680" s="80"/>
      <c r="H680" s="81"/>
      <c r="I680" s="82"/>
      <c r="J680" s="82"/>
      <c r="K680" s="83"/>
      <c r="L680" s="1"/>
      <c r="M680"/>
    </row>
    <row r="681" spans="3:13">
      <c r="C681" s="91"/>
      <c r="D681" s="80"/>
      <c r="E681" s="80"/>
      <c r="F681" s="84"/>
      <c r="G681" s="80"/>
      <c r="H681" s="81"/>
      <c r="I681" s="82"/>
      <c r="J681" s="82"/>
      <c r="K681" s="83"/>
      <c r="L681" s="1"/>
      <c r="M681"/>
    </row>
    <row r="682" spans="3:13">
      <c r="C682" s="91"/>
      <c r="D682" s="80"/>
      <c r="E682" s="80"/>
      <c r="F682" s="84"/>
      <c r="G682" s="80"/>
      <c r="H682" s="81"/>
      <c r="I682" s="82"/>
      <c r="J682" s="82"/>
      <c r="K682" s="83"/>
      <c r="L682" s="1"/>
      <c r="M682"/>
    </row>
    <row r="683" spans="3:13">
      <c r="C683" s="91"/>
      <c r="D683" s="80"/>
      <c r="E683" s="80"/>
      <c r="F683" s="84"/>
      <c r="G683" s="80"/>
      <c r="H683" s="81"/>
      <c r="I683" s="82"/>
      <c r="J683" s="82"/>
      <c r="K683" s="83"/>
      <c r="L683" s="1"/>
      <c r="M683"/>
    </row>
    <row r="684" spans="3:13">
      <c r="C684" s="91"/>
      <c r="D684" s="80"/>
      <c r="E684" s="80"/>
      <c r="F684" s="84"/>
      <c r="G684" s="80"/>
      <c r="H684" s="81"/>
      <c r="I684" s="82"/>
      <c r="J684" s="82"/>
      <c r="K684" s="83"/>
      <c r="L684" s="1"/>
      <c r="M684"/>
    </row>
    <row r="685" spans="3:13">
      <c r="C685" s="91"/>
      <c r="D685" s="80"/>
      <c r="E685" s="80"/>
      <c r="F685" s="84"/>
      <c r="G685" s="80"/>
      <c r="H685" s="81"/>
      <c r="I685" s="82"/>
      <c r="J685" s="82"/>
      <c r="K685" s="83"/>
      <c r="L685" s="1"/>
      <c r="M685"/>
    </row>
    <row r="686" spans="3:13">
      <c r="C686" s="91"/>
      <c r="D686" s="80"/>
      <c r="E686" s="80"/>
      <c r="F686" s="84"/>
      <c r="G686" s="80"/>
      <c r="H686" s="81"/>
      <c r="I686" s="82"/>
      <c r="J686" s="82"/>
      <c r="K686" s="83"/>
      <c r="L686" s="1"/>
      <c r="M686"/>
    </row>
    <row r="687" spans="3:13">
      <c r="C687" s="91"/>
      <c r="D687" s="80"/>
      <c r="E687" s="80"/>
      <c r="F687" s="84"/>
      <c r="G687" s="80"/>
      <c r="H687" s="81"/>
      <c r="I687" s="82"/>
      <c r="J687" s="82"/>
      <c r="K687" s="83"/>
      <c r="L687" s="1"/>
      <c r="M687"/>
    </row>
    <row r="688" spans="3:13">
      <c r="C688" s="91"/>
      <c r="D688" s="80"/>
      <c r="E688" s="80"/>
      <c r="F688" s="84"/>
      <c r="G688" s="80"/>
      <c r="H688" s="81"/>
      <c r="I688" s="82"/>
      <c r="J688" s="82"/>
      <c r="K688" s="83"/>
      <c r="L688" s="1"/>
      <c r="M688"/>
    </row>
    <row r="689" spans="3:13">
      <c r="C689" s="91"/>
      <c r="D689" s="80"/>
      <c r="E689" s="80"/>
      <c r="F689" s="84"/>
      <c r="G689" s="80"/>
      <c r="H689" s="81"/>
      <c r="I689" s="82"/>
      <c r="J689" s="82"/>
      <c r="K689" s="83"/>
      <c r="L689" s="1"/>
      <c r="M689"/>
    </row>
    <row r="690" spans="3:13">
      <c r="C690" s="91"/>
      <c r="D690" s="80"/>
      <c r="E690" s="80"/>
      <c r="F690" s="84"/>
      <c r="G690" s="80"/>
      <c r="H690" s="81"/>
      <c r="I690" s="82"/>
      <c r="J690" s="82"/>
      <c r="K690" s="83"/>
      <c r="L690" s="1"/>
      <c r="M690"/>
    </row>
    <row r="691" spans="3:13">
      <c r="C691" s="91"/>
      <c r="D691" s="80"/>
      <c r="E691" s="80"/>
      <c r="F691" s="84"/>
      <c r="G691" s="80"/>
      <c r="H691" s="81"/>
      <c r="I691" s="82"/>
      <c r="J691" s="82"/>
      <c r="K691" s="83"/>
      <c r="L691" s="1"/>
      <c r="M691"/>
    </row>
    <row r="692" spans="3:13">
      <c r="C692" s="91"/>
      <c r="D692" s="80"/>
      <c r="E692" s="80"/>
      <c r="F692" s="84"/>
      <c r="G692" s="80"/>
      <c r="H692" s="81"/>
      <c r="I692" s="82"/>
      <c r="J692" s="82"/>
      <c r="K692" s="83"/>
      <c r="L692" s="1"/>
      <c r="M692"/>
    </row>
    <row r="693" spans="3:13">
      <c r="C693" s="91"/>
      <c r="D693" s="80"/>
      <c r="E693" s="80"/>
      <c r="F693" s="84"/>
      <c r="G693" s="80"/>
      <c r="H693" s="81"/>
      <c r="I693" s="82"/>
      <c r="J693" s="82"/>
      <c r="K693" s="83"/>
      <c r="L693" s="1"/>
      <c r="M693"/>
    </row>
    <row r="694" spans="3:13">
      <c r="C694" s="91"/>
      <c r="D694" s="80"/>
      <c r="E694" s="80"/>
      <c r="F694" s="84"/>
      <c r="G694" s="80"/>
      <c r="H694" s="81"/>
      <c r="I694" s="82"/>
      <c r="J694" s="82"/>
      <c r="K694" s="83"/>
      <c r="L694" s="1"/>
      <c r="M694"/>
    </row>
    <row r="695" spans="3:13">
      <c r="C695" s="91"/>
      <c r="D695" s="80"/>
      <c r="E695" s="80"/>
      <c r="F695" s="84"/>
      <c r="G695" s="80"/>
      <c r="H695" s="81"/>
      <c r="I695" s="82"/>
      <c r="J695" s="82"/>
      <c r="K695" s="83"/>
      <c r="L695" s="1"/>
      <c r="M695"/>
    </row>
    <row r="696" spans="3:13">
      <c r="C696" s="91"/>
      <c r="D696" s="80"/>
      <c r="E696" s="80"/>
      <c r="F696" s="84"/>
      <c r="G696" s="80"/>
      <c r="H696" s="81"/>
      <c r="I696" s="82"/>
      <c r="J696" s="82"/>
      <c r="K696" s="83"/>
      <c r="L696" s="1"/>
      <c r="M696"/>
    </row>
    <row r="697" spans="3:13">
      <c r="C697" s="91"/>
      <c r="D697" s="80"/>
      <c r="E697" s="80"/>
      <c r="F697" s="84"/>
      <c r="G697" s="80"/>
      <c r="H697" s="81"/>
      <c r="I697" s="82"/>
      <c r="J697" s="82"/>
      <c r="K697" s="83"/>
      <c r="L697" s="1"/>
      <c r="M697"/>
    </row>
    <row r="698" spans="3:13">
      <c r="C698" s="91"/>
      <c r="D698" s="80"/>
      <c r="E698" s="80"/>
      <c r="F698" s="84"/>
      <c r="G698" s="80"/>
      <c r="H698" s="81"/>
      <c r="I698" s="82"/>
      <c r="J698" s="82"/>
      <c r="K698" s="83"/>
      <c r="L698" s="1"/>
      <c r="M698"/>
    </row>
    <row r="699" spans="3:13">
      <c r="C699" s="91"/>
      <c r="D699" s="80"/>
      <c r="E699" s="80"/>
      <c r="F699" s="84"/>
      <c r="G699" s="80"/>
      <c r="H699" s="81"/>
      <c r="I699" s="82"/>
      <c r="J699" s="82"/>
      <c r="K699" s="83"/>
      <c r="L699" s="1"/>
      <c r="M699"/>
    </row>
    <row r="700" spans="3:13">
      <c r="C700" s="91"/>
      <c r="D700" s="80"/>
      <c r="E700" s="80"/>
      <c r="F700" s="84"/>
      <c r="G700" s="80"/>
      <c r="H700" s="81"/>
      <c r="I700" s="82"/>
      <c r="J700" s="82"/>
      <c r="K700" s="83"/>
      <c r="L700" s="1"/>
      <c r="M700"/>
    </row>
    <row r="701" spans="3:13">
      <c r="C701" s="91"/>
      <c r="D701" s="80"/>
      <c r="E701" s="80"/>
      <c r="F701" s="84"/>
      <c r="G701" s="80"/>
      <c r="H701" s="81"/>
      <c r="I701" s="82"/>
      <c r="J701" s="82"/>
      <c r="K701" s="83"/>
      <c r="L701" s="1"/>
      <c r="M701"/>
    </row>
    <row r="702" spans="3:13">
      <c r="C702" s="91"/>
      <c r="D702" s="80"/>
      <c r="E702" s="80"/>
      <c r="F702" s="84"/>
      <c r="G702" s="80"/>
      <c r="H702" s="81"/>
      <c r="I702" s="82"/>
      <c r="J702" s="82"/>
      <c r="K702" s="83"/>
      <c r="L702" s="1"/>
      <c r="M702"/>
    </row>
    <row r="703" spans="3:13">
      <c r="C703" s="91"/>
      <c r="D703" s="80"/>
      <c r="E703" s="80"/>
      <c r="F703" s="84"/>
      <c r="G703" s="80"/>
      <c r="H703" s="81"/>
      <c r="I703" s="82"/>
      <c r="J703" s="82"/>
      <c r="K703" s="83"/>
      <c r="L703" s="1"/>
      <c r="M703"/>
    </row>
    <row r="704" spans="3:13">
      <c r="C704" s="91"/>
      <c r="D704" s="80"/>
      <c r="E704" s="80"/>
      <c r="F704" s="84"/>
      <c r="G704" s="80"/>
      <c r="H704" s="81"/>
      <c r="I704" s="82"/>
      <c r="J704" s="82"/>
      <c r="K704" s="83"/>
      <c r="L704" s="1"/>
      <c r="M704"/>
    </row>
    <row r="705" spans="3:13">
      <c r="C705" s="91"/>
      <c r="D705" s="80"/>
      <c r="E705" s="80"/>
      <c r="F705" s="84"/>
      <c r="G705" s="80"/>
      <c r="H705" s="81"/>
      <c r="I705" s="82"/>
      <c r="J705" s="82"/>
      <c r="K705" s="83"/>
      <c r="L705" s="1"/>
      <c r="M705"/>
    </row>
    <row r="706" spans="3:13">
      <c r="C706" s="91"/>
      <c r="D706" s="80"/>
      <c r="E706" s="80"/>
      <c r="F706" s="84"/>
      <c r="G706" s="80"/>
      <c r="H706" s="81"/>
      <c r="I706" s="82"/>
      <c r="J706" s="82"/>
      <c r="K706" s="83"/>
      <c r="L706" s="1"/>
      <c r="M706"/>
    </row>
    <row r="707" spans="3:13">
      <c r="C707" s="91"/>
      <c r="D707" s="80"/>
      <c r="E707" s="80"/>
      <c r="F707" s="84"/>
      <c r="G707" s="80"/>
      <c r="H707" s="81"/>
      <c r="I707" s="82"/>
      <c r="J707" s="82"/>
      <c r="K707" s="83"/>
      <c r="L707" s="1"/>
      <c r="M707"/>
    </row>
    <row r="708" spans="3:13">
      <c r="C708" s="91"/>
      <c r="D708" s="80"/>
      <c r="E708" s="80"/>
      <c r="F708" s="84"/>
      <c r="G708" s="80"/>
      <c r="H708" s="81"/>
      <c r="I708" s="82"/>
      <c r="J708" s="82"/>
      <c r="K708" s="83"/>
      <c r="L708" s="1"/>
      <c r="M708"/>
    </row>
    <row r="709" spans="3:13">
      <c r="C709" s="91"/>
      <c r="D709" s="80"/>
      <c r="E709" s="80"/>
      <c r="F709" s="84"/>
      <c r="G709" s="80"/>
      <c r="H709" s="81"/>
      <c r="I709" s="82"/>
      <c r="J709" s="82"/>
      <c r="K709" s="83"/>
      <c r="L709" s="1"/>
      <c r="M709"/>
    </row>
    <row r="710" spans="3:13">
      <c r="C710" s="91"/>
      <c r="D710" s="80"/>
      <c r="E710" s="80"/>
      <c r="F710" s="84"/>
      <c r="G710" s="80"/>
      <c r="H710" s="81"/>
      <c r="I710" s="82"/>
      <c r="J710" s="82"/>
      <c r="K710" s="83"/>
      <c r="L710" s="1"/>
      <c r="M710"/>
    </row>
    <row r="711" spans="3:13">
      <c r="C711" s="91"/>
      <c r="D711" s="80"/>
      <c r="E711" s="80"/>
      <c r="F711" s="84"/>
      <c r="G711" s="80"/>
      <c r="H711" s="81"/>
      <c r="I711" s="82"/>
      <c r="J711" s="82"/>
      <c r="K711" s="83"/>
      <c r="L711" s="1"/>
      <c r="M711"/>
    </row>
    <row r="712" spans="3:13">
      <c r="C712" s="91"/>
      <c r="D712" s="80"/>
      <c r="E712" s="80"/>
      <c r="F712" s="84"/>
      <c r="G712" s="80"/>
      <c r="H712" s="81"/>
      <c r="I712" s="82"/>
      <c r="J712" s="82"/>
      <c r="K712" s="83"/>
      <c r="L712" s="1"/>
      <c r="M712"/>
    </row>
    <row r="713" spans="3:13">
      <c r="C713" s="91"/>
      <c r="D713" s="80"/>
      <c r="E713" s="80"/>
      <c r="F713" s="84"/>
      <c r="G713" s="80"/>
      <c r="H713" s="81"/>
      <c r="I713" s="82"/>
      <c r="J713" s="82"/>
      <c r="K713" s="83"/>
      <c r="L713" s="1"/>
      <c r="M713"/>
    </row>
    <row r="714" spans="3:13">
      <c r="C714" s="91"/>
      <c r="D714" s="80"/>
      <c r="E714" s="80"/>
      <c r="F714" s="84"/>
      <c r="G714" s="80"/>
      <c r="H714" s="81"/>
      <c r="I714" s="82"/>
      <c r="J714" s="82"/>
      <c r="K714" s="83"/>
      <c r="L714" s="1"/>
      <c r="M714"/>
    </row>
    <row r="715" spans="3:13">
      <c r="C715" s="91"/>
      <c r="D715" s="80"/>
      <c r="E715" s="80"/>
      <c r="F715" s="84"/>
      <c r="G715" s="80"/>
      <c r="H715" s="81"/>
      <c r="I715" s="82"/>
      <c r="J715" s="82"/>
      <c r="K715" s="83"/>
      <c r="L715" s="1"/>
      <c r="M715"/>
    </row>
    <row r="716" spans="3:13">
      <c r="C716" s="91"/>
      <c r="D716" s="80"/>
      <c r="E716" s="80"/>
      <c r="F716" s="84"/>
      <c r="G716" s="80"/>
      <c r="H716" s="81"/>
      <c r="I716" s="82"/>
      <c r="J716" s="82"/>
      <c r="K716" s="83"/>
      <c r="L716" s="1"/>
      <c r="M716"/>
    </row>
    <row r="717" spans="3:13">
      <c r="C717" s="91"/>
      <c r="D717" s="80"/>
      <c r="E717" s="80"/>
      <c r="F717" s="84"/>
      <c r="G717" s="80"/>
      <c r="H717" s="81"/>
      <c r="I717" s="82"/>
      <c r="J717" s="82"/>
      <c r="K717" s="83"/>
      <c r="L717" s="1"/>
      <c r="M717"/>
    </row>
    <row r="718" spans="3:13">
      <c r="C718" s="91"/>
      <c r="D718" s="80"/>
      <c r="E718" s="80"/>
      <c r="F718" s="84"/>
      <c r="G718" s="80"/>
      <c r="H718" s="81"/>
      <c r="I718" s="82"/>
      <c r="J718" s="82"/>
      <c r="K718" s="83"/>
      <c r="L718" s="1"/>
      <c r="M718"/>
    </row>
    <row r="719" spans="3:13">
      <c r="C719" s="91"/>
      <c r="D719" s="80"/>
      <c r="E719" s="80"/>
      <c r="F719" s="84"/>
      <c r="G719" s="80"/>
      <c r="H719" s="81"/>
      <c r="I719" s="82"/>
      <c r="J719" s="82"/>
      <c r="K719" s="83"/>
      <c r="L719" s="1"/>
      <c r="M719"/>
    </row>
    <row r="720" spans="3:13">
      <c r="C720" s="91"/>
      <c r="D720" s="80"/>
      <c r="E720" s="80"/>
      <c r="F720" s="84"/>
      <c r="G720" s="80"/>
      <c r="H720" s="81"/>
      <c r="I720" s="82"/>
      <c r="J720" s="82"/>
      <c r="K720" s="83"/>
      <c r="L720" s="1"/>
      <c r="M720"/>
    </row>
    <row r="721" spans="3:13">
      <c r="C721" s="91"/>
      <c r="D721" s="80"/>
      <c r="E721" s="80"/>
      <c r="F721" s="84"/>
      <c r="G721" s="80"/>
      <c r="H721" s="81"/>
      <c r="I721" s="82"/>
      <c r="J721" s="82"/>
      <c r="K721" s="83"/>
      <c r="L721" s="1"/>
      <c r="M721"/>
    </row>
    <row r="722" spans="3:13">
      <c r="C722" s="91"/>
      <c r="D722" s="80"/>
      <c r="E722" s="80"/>
      <c r="F722" s="84"/>
      <c r="G722" s="80"/>
      <c r="H722" s="81"/>
      <c r="I722" s="82"/>
      <c r="J722" s="82"/>
      <c r="K722" s="83"/>
      <c r="L722" s="1"/>
      <c r="M722"/>
    </row>
    <row r="723" spans="3:13">
      <c r="C723" s="91"/>
      <c r="D723" s="80"/>
      <c r="E723" s="80"/>
      <c r="F723" s="84"/>
      <c r="G723" s="80"/>
      <c r="H723" s="81"/>
      <c r="I723" s="82"/>
      <c r="J723" s="82"/>
      <c r="K723" s="83"/>
      <c r="L723" s="1"/>
      <c r="M723"/>
    </row>
    <row r="724" spans="3:13">
      <c r="C724" s="91"/>
      <c r="D724" s="80"/>
      <c r="E724" s="80"/>
      <c r="F724" s="84"/>
      <c r="G724" s="80"/>
      <c r="H724" s="81"/>
      <c r="I724" s="82"/>
      <c r="J724" s="82"/>
      <c r="K724" s="83"/>
      <c r="L724" s="1"/>
      <c r="M724"/>
    </row>
    <row r="725" spans="3:13">
      <c r="C725" s="91"/>
      <c r="D725" s="80"/>
      <c r="E725" s="80"/>
      <c r="F725" s="84"/>
      <c r="G725" s="80"/>
      <c r="H725" s="81"/>
      <c r="I725" s="82"/>
      <c r="J725" s="82"/>
      <c r="K725" s="83"/>
      <c r="L725" s="1"/>
      <c r="M725"/>
    </row>
    <row r="726" spans="3:13">
      <c r="C726" s="91"/>
      <c r="D726" s="80"/>
      <c r="E726" s="80"/>
      <c r="F726" s="84"/>
      <c r="G726" s="80"/>
      <c r="H726" s="81"/>
      <c r="I726" s="82"/>
      <c r="J726" s="82"/>
      <c r="K726" s="83"/>
      <c r="L726" s="1"/>
      <c r="M726"/>
    </row>
    <row r="727" spans="3:13">
      <c r="C727" s="91"/>
      <c r="D727" s="80"/>
      <c r="E727" s="80"/>
      <c r="F727" s="84"/>
      <c r="G727" s="80"/>
      <c r="H727" s="81"/>
      <c r="I727" s="82"/>
      <c r="J727" s="82"/>
      <c r="K727" s="83"/>
      <c r="L727" s="1"/>
      <c r="M727"/>
    </row>
    <row r="728" spans="3:13">
      <c r="C728" s="91"/>
      <c r="D728" s="80"/>
      <c r="E728" s="80"/>
      <c r="F728" s="84"/>
      <c r="G728" s="80"/>
      <c r="H728" s="81"/>
      <c r="I728" s="82"/>
      <c r="J728" s="82"/>
      <c r="K728" s="83"/>
      <c r="L728" s="1"/>
      <c r="M728"/>
    </row>
    <row r="729" spans="3:13">
      <c r="C729" s="91"/>
      <c r="D729" s="80"/>
      <c r="E729" s="80"/>
      <c r="F729" s="84"/>
      <c r="G729" s="80"/>
      <c r="H729" s="81"/>
      <c r="I729" s="82"/>
      <c r="J729" s="82"/>
      <c r="K729" s="83"/>
      <c r="L729" s="1"/>
      <c r="M729"/>
    </row>
    <row r="730" spans="3:13">
      <c r="C730" s="91"/>
      <c r="D730" s="80"/>
      <c r="E730" s="80"/>
      <c r="F730" s="84"/>
      <c r="G730" s="80"/>
      <c r="H730" s="81"/>
      <c r="I730" s="82"/>
      <c r="J730" s="82"/>
      <c r="K730" s="83"/>
      <c r="L730" s="1"/>
      <c r="M730"/>
    </row>
    <row r="731" spans="3:13">
      <c r="C731" s="91"/>
      <c r="D731" s="80"/>
      <c r="E731" s="80"/>
      <c r="F731" s="84"/>
      <c r="G731" s="80"/>
      <c r="H731" s="81"/>
      <c r="I731" s="82"/>
      <c r="J731" s="82"/>
      <c r="K731" s="83"/>
      <c r="L731" s="1"/>
      <c r="M731"/>
    </row>
    <row r="732" spans="3:13">
      <c r="C732" s="91"/>
      <c r="D732" s="80"/>
      <c r="E732" s="80"/>
      <c r="F732" s="84"/>
      <c r="G732" s="80"/>
      <c r="H732" s="81"/>
      <c r="I732" s="82"/>
      <c r="J732" s="82"/>
      <c r="K732" s="83"/>
      <c r="L732" s="1"/>
      <c r="M732"/>
    </row>
    <row r="733" spans="3:13">
      <c r="C733" s="91"/>
      <c r="D733" s="80"/>
      <c r="E733" s="80"/>
      <c r="F733" s="84"/>
      <c r="G733" s="80"/>
      <c r="H733" s="81"/>
      <c r="I733" s="82"/>
      <c r="J733" s="82"/>
      <c r="K733" s="83"/>
      <c r="L733" s="1"/>
      <c r="M733"/>
    </row>
    <row r="734" spans="3:13">
      <c r="C734" s="91"/>
      <c r="D734" s="80"/>
      <c r="E734" s="80"/>
      <c r="F734" s="84"/>
      <c r="G734" s="80"/>
      <c r="H734" s="81"/>
      <c r="I734" s="82"/>
      <c r="J734" s="82"/>
      <c r="K734" s="83"/>
      <c r="L734" s="1"/>
      <c r="M734"/>
    </row>
    <row r="735" spans="3:13">
      <c r="C735" s="91"/>
      <c r="D735" s="80"/>
      <c r="E735" s="80"/>
      <c r="F735" s="84"/>
      <c r="G735" s="80"/>
      <c r="H735" s="81"/>
      <c r="I735" s="82"/>
      <c r="J735" s="82"/>
      <c r="K735" s="83"/>
      <c r="L735" s="1"/>
      <c r="M735"/>
    </row>
    <row r="736" spans="3:13">
      <c r="C736" s="91"/>
      <c r="D736" s="80"/>
      <c r="E736" s="80"/>
      <c r="F736" s="84"/>
      <c r="G736" s="80"/>
      <c r="H736" s="81"/>
      <c r="I736" s="82"/>
      <c r="J736" s="82"/>
      <c r="K736" s="83"/>
      <c r="L736" s="1"/>
      <c r="M736"/>
    </row>
    <row r="737" spans="3:13">
      <c r="C737" s="91"/>
      <c r="D737" s="80"/>
      <c r="E737" s="80"/>
      <c r="F737" s="84"/>
      <c r="G737" s="80"/>
      <c r="H737" s="81"/>
      <c r="I737" s="82"/>
      <c r="J737" s="82"/>
      <c r="K737" s="83"/>
      <c r="L737" s="1"/>
      <c r="M737"/>
    </row>
    <row r="738" spans="3:13">
      <c r="C738" s="91"/>
      <c r="D738" s="80"/>
      <c r="E738" s="80"/>
      <c r="F738" s="84"/>
      <c r="G738" s="80"/>
      <c r="H738" s="81"/>
      <c r="I738" s="82"/>
      <c r="J738" s="82"/>
      <c r="K738" s="83"/>
      <c r="L738" s="1"/>
      <c r="M738"/>
    </row>
    <row r="739" spans="3:13">
      <c r="C739" s="91"/>
      <c r="D739" s="80"/>
      <c r="E739" s="80"/>
      <c r="F739" s="84"/>
      <c r="G739" s="80"/>
      <c r="H739" s="81"/>
      <c r="I739" s="82"/>
      <c r="J739" s="82"/>
      <c r="K739" s="83"/>
      <c r="L739" s="1"/>
      <c r="M739"/>
    </row>
    <row r="740" spans="3:13">
      <c r="C740" s="91"/>
      <c r="D740" s="80"/>
      <c r="E740" s="80"/>
      <c r="F740" s="84"/>
      <c r="G740" s="80"/>
      <c r="H740" s="81"/>
      <c r="I740" s="82"/>
      <c r="J740" s="82"/>
      <c r="K740" s="83"/>
      <c r="L740" s="1"/>
      <c r="M740"/>
    </row>
    <row r="741" spans="3:13">
      <c r="C741" s="91"/>
      <c r="D741" s="80"/>
      <c r="E741" s="80"/>
      <c r="F741" s="84"/>
      <c r="G741" s="80"/>
      <c r="H741" s="81"/>
      <c r="I741" s="82"/>
      <c r="J741" s="82"/>
      <c r="K741" s="83"/>
      <c r="L741" s="1"/>
      <c r="M741"/>
    </row>
    <row r="742" spans="3:13">
      <c r="C742" s="91"/>
      <c r="D742" s="80"/>
      <c r="E742" s="80"/>
      <c r="F742" s="84"/>
      <c r="G742" s="80"/>
      <c r="H742" s="81"/>
      <c r="I742" s="82"/>
      <c r="J742" s="82"/>
      <c r="K742" s="83"/>
      <c r="L742" s="1"/>
      <c r="M742"/>
    </row>
    <row r="743" spans="3:13">
      <c r="C743" s="91"/>
      <c r="D743" s="80"/>
      <c r="E743" s="80"/>
      <c r="F743" s="84"/>
      <c r="G743" s="80"/>
      <c r="H743" s="81"/>
      <c r="I743" s="82"/>
      <c r="J743" s="82"/>
      <c r="K743" s="83"/>
      <c r="L743" s="1"/>
      <c r="M743"/>
    </row>
    <row r="744" spans="3:13">
      <c r="C744" s="91"/>
      <c r="D744" s="80"/>
      <c r="E744" s="80"/>
      <c r="F744" s="84"/>
      <c r="G744" s="80"/>
      <c r="H744" s="81"/>
      <c r="I744" s="82"/>
      <c r="J744" s="82"/>
      <c r="K744" s="83"/>
      <c r="L744" s="1"/>
      <c r="M744"/>
    </row>
    <row r="745" spans="3:13">
      <c r="C745" s="91"/>
      <c r="D745" s="80"/>
      <c r="E745" s="80"/>
      <c r="F745" s="84"/>
      <c r="G745" s="80"/>
      <c r="H745" s="81"/>
      <c r="I745" s="82"/>
      <c r="J745" s="82"/>
      <c r="K745" s="83"/>
      <c r="L745" s="1"/>
      <c r="M745"/>
    </row>
    <row r="746" spans="3:13">
      <c r="C746" s="91"/>
      <c r="D746" s="80"/>
      <c r="E746" s="80"/>
      <c r="F746" s="84"/>
      <c r="G746" s="80"/>
      <c r="H746" s="81"/>
      <c r="I746" s="82"/>
      <c r="J746" s="82"/>
      <c r="K746" s="83"/>
      <c r="L746" s="1"/>
      <c r="M746"/>
    </row>
    <row r="747" spans="3:13">
      <c r="C747" s="91"/>
      <c r="D747" s="80"/>
      <c r="E747" s="80"/>
      <c r="F747" s="84"/>
      <c r="G747" s="80"/>
      <c r="H747" s="81"/>
      <c r="I747" s="82"/>
      <c r="J747" s="82"/>
      <c r="K747" s="83"/>
      <c r="L747" s="1"/>
      <c r="M747"/>
    </row>
    <row r="748" spans="3:13">
      <c r="C748" s="91"/>
      <c r="D748" s="80"/>
      <c r="E748" s="80"/>
      <c r="F748" s="84"/>
      <c r="G748" s="80"/>
      <c r="H748" s="81"/>
      <c r="I748" s="82"/>
      <c r="J748" s="82"/>
      <c r="K748" s="83"/>
      <c r="L748" s="1"/>
      <c r="M748"/>
    </row>
    <row r="749" spans="3:13">
      <c r="C749" s="91"/>
      <c r="D749" s="80"/>
      <c r="E749" s="80"/>
      <c r="F749" s="84"/>
      <c r="G749" s="80"/>
      <c r="H749" s="81"/>
      <c r="I749" s="82"/>
      <c r="J749" s="82"/>
      <c r="K749" s="83"/>
      <c r="L749" s="1"/>
      <c r="M749"/>
    </row>
    <row r="750" spans="3:13">
      <c r="C750" s="91"/>
      <c r="D750" s="80"/>
      <c r="E750" s="80"/>
      <c r="F750" s="84"/>
      <c r="G750" s="80"/>
      <c r="H750" s="81"/>
      <c r="I750" s="82"/>
      <c r="J750" s="82"/>
      <c r="K750" s="83"/>
      <c r="L750" s="1"/>
      <c r="M750"/>
    </row>
    <row r="751" spans="3:13">
      <c r="C751" s="91"/>
      <c r="D751" s="80"/>
      <c r="E751" s="80"/>
      <c r="F751" s="84"/>
      <c r="G751" s="80"/>
      <c r="H751" s="81"/>
      <c r="I751" s="82"/>
      <c r="J751" s="82"/>
      <c r="K751" s="83"/>
      <c r="L751" s="1"/>
      <c r="M751"/>
    </row>
    <row r="752" spans="3:13">
      <c r="C752" s="91"/>
      <c r="D752" s="80"/>
      <c r="E752" s="80"/>
      <c r="F752" s="84"/>
      <c r="G752" s="80"/>
      <c r="H752" s="81"/>
      <c r="I752" s="82"/>
      <c r="J752" s="82"/>
      <c r="K752" s="83"/>
      <c r="L752" s="1"/>
      <c r="M752"/>
    </row>
    <row r="753" spans="3:13">
      <c r="C753" s="91"/>
      <c r="D753" s="80"/>
      <c r="E753" s="80"/>
      <c r="F753" s="84"/>
      <c r="G753" s="80"/>
      <c r="H753" s="81"/>
      <c r="I753" s="82"/>
      <c r="J753" s="82"/>
      <c r="K753" s="83"/>
      <c r="L753" s="1"/>
      <c r="M753"/>
    </row>
    <row r="754" spans="3:13">
      <c r="C754" s="91"/>
      <c r="D754" s="80"/>
      <c r="E754" s="80"/>
      <c r="F754" s="84"/>
      <c r="G754" s="80"/>
      <c r="H754" s="81"/>
      <c r="I754" s="82"/>
      <c r="J754" s="82"/>
      <c r="K754" s="83"/>
      <c r="L754" s="1"/>
      <c r="M754"/>
    </row>
    <row r="755" spans="3:13">
      <c r="C755" s="91"/>
      <c r="D755" s="80"/>
      <c r="E755" s="80"/>
      <c r="F755" s="84"/>
      <c r="G755" s="80"/>
      <c r="H755" s="81"/>
      <c r="I755" s="82"/>
      <c r="J755" s="82"/>
      <c r="K755" s="83"/>
      <c r="L755" s="1"/>
      <c r="M755"/>
    </row>
    <row r="756" spans="3:13">
      <c r="C756" s="91"/>
      <c r="D756" s="80"/>
      <c r="E756" s="80"/>
      <c r="F756" s="84"/>
      <c r="G756" s="80"/>
      <c r="H756" s="81"/>
      <c r="I756" s="82"/>
      <c r="J756" s="82"/>
      <c r="K756" s="83"/>
      <c r="L756" s="1"/>
      <c r="M756"/>
    </row>
    <row r="757" spans="3:13">
      <c r="C757" s="91"/>
      <c r="D757" s="80"/>
      <c r="E757" s="80"/>
      <c r="F757" s="84"/>
      <c r="G757" s="80"/>
      <c r="H757" s="81"/>
      <c r="I757" s="82"/>
      <c r="J757" s="82"/>
      <c r="K757" s="83"/>
      <c r="L757" s="1"/>
      <c r="M757"/>
    </row>
    <row r="758" spans="3:13">
      <c r="C758" s="91"/>
      <c r="D758" s="80"/>
      <c r="E758" s="80"/>
      <c r="F758" s="84"/>
      <c r="G758" s="80"/>
      <c r="H758" s="81"/>
      <c r="I758" s="82"/>
      <c r="J758" s="82"/>
      <c r="K758" s="83"/>
      <c r="L758" s="1"/>
      <c r="M758"/>
    </row>
    <row r="759" spans="3:13">
      <c r="C759" s="91"/>
      <c r="D759" s="80"/>
      <c r="E759" s="80"/>
      <c r="F759" s="84"/>
      <c r="G759" s="80"/>
      <c r="H759" s="81"/>
      <c r="I759" s="82"/>
      <c r="J759" s="82"/>
      <c r="K759" s="83"/>
      <c r="L759" s="1"/>
      <c r="M759"/>
    </row>
    <row r="760" spans="3:13">
      <c r="C760" s="91"/>
      <c r="D760" s="80"/>
      <c r="E760" s="80"/>
      <c r="F760" s="84"/>
      <c r="G760" s="80"/>
      <c r="H760" s="81"/>
      <c r="I760" s="82"/>
      <c r="J760" s="82"/>
      <c r="K760" s="83"/>
      <c r="L760" s="1"/>
      <c r="M760"/>
    </row>
    <row r="761" spans="3:13">
      <c r="C761" s="91"/>
      <c r="D761" s="80"/>
      <c r="E761" s="80"/>
      <c r="F761" s="84"/>
      <c r="G761" s="80"/>
      <c r="H761" s="81"/>
      <c r="I761" s="82"/>
      <c r="J761" s="82"/>
      <c r="K761" s="83"/>
      <c r="L761" s="1"/>
      <c r="M761"/>
    </row>
    <row r="762" spans="3:13">
      <c r="C762" s="91"/>
      <c r="D762" s="80"/>
      <c r="E762" s="80"/>
      <c r="F762" s="84"/>
      <c r="G762" s="80"/>
      <c r="H762" s="81"/>
      <c r="I762" s="82"/>
      <c r="J762" s="82"/>
      <c r="K762" s="83"/>
      <c r="L762" s="1"/>
      <c r="M762"/>
    </row>
    <row r="763" spans="3:13">
      <c r="C763" s="91"/>
      <c r="D763" s="80"/>
      <c r="E763" s="80"/>
      <c r="F763" s="84"/>
      <c r="G763" s="80"/>
      <c r="H763" s="81"/>
      <c r="I763" s="82"/>
      <c r="J763" s="82"/>
      <c r="K763" s="83"/>
      <c r="L763" s="1"/>
      <c r="M763"/>
    </row>
    <row r="764" spans="3:13">
      <c r="C764" s="91"/>
      <c r="D764" s="80"/>
      <c r="E764" s="80"/>
      <c r="F764" s="84"/>
      <c r="G764" s="80"/>
      <c r="H764" s="81"/>
      <c r="I764" s="82"/>
      <c r="J764" s="82"/>
      <c r="K764" s="83"/>
      <c r="L764" s="1"/>
      <c r="M764"/>
    </row>
    <row r="765" spans="3:13">
      <c r="C765" s="91"/>
      <c r="D765" s="80"/>
      <c r="E765" s="80"/>
      <c r="F765" s="84"/>
      <c r="G765" s="80"/>
      <c r="H765" s="81"/>
      <c r="I765" s="82"/>
      <c r="J765" s="82"/>
      <c r="K765" s="83"/>
      <c r="L765" s="1"/>
      <c r="M765"/>
    </row>
    <row r="766" spans="3:13">
      <c r="C766" s="91"/>
      <c r="D766" s="80"/>
      <c r="E766" s="80"/>
      <c r="F766" s="84"/>
      <c r="G766" s="80"/>
      <c r="H766" s="81"/>
      <c r="I766" s="82"/>
      <c r="J766" s="82"/>
      <c r="K766" s="83"/>
      <c r="L766" s="1"/>
      <c r="M766"/>
    </row>
    <row r="767" spans="3:13">
      <c r="C767" s="91"/>
      <c r="D767" s="80"/>
      <c r="E767" s="80"/>
      <c r="F767" s="84"/>
      <c r="G767" s="80"/>
      <c r="H767" s="81"/>
      <c r="I767" s="82"/>
      <c r="J767" s="82"/>
      <c r="K767" s="83"/>
      <c r="L767" s="1"/>
      <c r="M767"/>
    </row>
    <row r="768" spans="3:13">
      <c r="C768" s="91"/>
      <c r="D768" s="80"/>
      <c r="E768" s="80"/>
      <c r="F768" s="84"/>
      <c r="G768" s="80"/>
      <c r="H768" s="81"/>
      <c r="I768" s="82"/>
      <c r="J768" s="82"/>
      <c r="K768" s="83"/>
      <c r="L768" s="1"/>
      <c r="M768"/>
    </row>
    <row r="769" spans="3:13">
      <c r="C769" s="91"/>
      <c r="D769" s="80"/>
      <c r="E769" s="80"/>
      <c r="F769" s="84"/>
      <c r="G769" s="80"/>
      <c r="H769" s="81"/>
      <c r="I769" s="82"/>
      <c r="J769" s="82"/>
      <c r="K769" s="83"/>
      <c r="L769" s="1"/>
      <c r="M769"/>
    </row>
    <row r="770" spans="3:13">
      <c r="C770" s="91"/>
      <c r="D770" s="80"/>
      <c r="E770" s="80"/>
      <c r="F770" s="84"/>
      <c r="G770" s="80"/>
      <c r="H770" s="81"/>
      <c r="I770" s="82"/>
      <c r="J770" s="82"/>
      <c r="K770" s="83"/>
      <c r="L770" s="1"/>
      <c r="M770"/>
    </row>
    <row r="771" spans="3:13">
      <c r="C771" s="91"/>
      <c r="D771" s="80"/>
      <c r="E771" s="80"/>
      <c r="F771" s="84"/>
      <c r="G771" s="80"/>
      <c r="H771" s="81"/>
      <c r="I771" s="82"/>
      <c r="J771" s="82"/>
      <c r="K771" s="83"/>
      <c r="L771" s="1"/>
      <c r="M771"/>
    </row>
    <row r="772" spans="3:13">
      <c r="C772" s="91"/>
      <c r="D772" s="80"/>
      <c r="E772" s="80"/>
      <c r="F772" s="84"/>
      <c r="G772" s="80"/>
      <c r="H772" s="81"/>
      <c r="I772" s="82"/>
      <c r="J772" s="82"/>
      <c r="K772" s="83"/>
      <c r="L772" s="1"/>
      <c r="M772"/>
    </row>
    <row r="773" spans="3:13">
      <c r="C773" s="91"/>
      <c r="D773" s="80"/>
      <c r="E773" s="80"/>
      <c r="F773" s="84"/>
      <c r="G773" s="80"/>
      <c r="H773" s="81"/>
      <c r="I773" s="82"/>
      <c r="J773" s="82"/>
      <c r="K773" s="83"/>
      <c r="L773" s="1"/>
      <c r="M773"/>
    </row>
    <row r="774" spans="3:13">
      <c r="C774" s="91"/>
      <c r="D774" s="80"/>
      <c r="E774" s="80"/>
      <c r="F774" s="84"/>
      <c r="G774" s="80"/>
      <c r="H774" s="81"/>
      <c r="I774" s="82"/>
      <c r="J774" s="82"/>
      <c r="K774" s="83"/>
      <c r="L774" s="1"/>
      <c r="M774"/>
    </row>
    <row r="775" spans="3:13">
      <c r="C775" s="91"/>
      <c r="D775" s="80"/>
      <c r="E775" s="80"/>
      <c r="F775" s="84"/>
      <c r="G775" s="80"/>
      <c r="H775" s="81"/>
      <c r="I775" s="82"/>
      <c r="J775" s="82"/>
      <c r="K775" s="83"/>
      <c r="L775" s="1"/>
      <c r="M775"/>
    </row>
    <row r="776" spans="3:13">
      <c r="C776" s="91"/>
      <c r="D776" s="80"/>
      <c r="E776" s="80"/>
      <c r="F776" s="84"/>
      <c r="G776" s="80"/>
      <c r="H776" s="81"/>
      <c r="I776" s="82"/>
      <c r="J776" s="82"/>
      <c r="K776" s="83"/>
      <c r="L776" s="1"/>
      <c r="M776"/>
    </row>
    <row r="777" spans="3:13">
      <c r="C777" s="91"/>
      <c r="D777" s="80"/>
      <c r="E777" s="80"/>
      <c r="F777" s="84"/>
      <c r="G777" s="80"/>
      <c r="H777" s="81"/>
      <c r="I777" s="82"/>
      <c r="J777" s="82"/>
      <c r="K777" s="83"/>
      <c r="L777" s="1"/>
      <c r="M777"/>
    </row>
    <row r="778" spans="3:13">
      <c r="C778" s="91"/>
      <c r="D778" s="80"/>
      <c r="E778" s="80"/>
      <c r="F778" s="84"/>
      <c r="G778" s="80"/>
      <c r="H778" s="81"/>
      <c r="I778" s="82"/>
      <c r="J778" s="82"/>
      <c r="K778" s="83"/>
      <c r="L778" s="1"/>
      <c r="M778"/>
    </row>
    <row r="779" spans="3:13">
      <c r="C779" s="91"/>
      <c r="D779" s="80"/>
      <c r="E779" s="80"/>
      <c r="F779" s="84"/>
      <c r="G779" s="80"/>
      <c r="H779" s="81"/>
      <c r="I779" s="82"/>
      <c r="J779" s="82"/>
      <c r="K779" s="83"/>
      <c r="L779" s="1"/>
      <c r="M779"/>
    </row>
    <row r="780" spans="3:13">
      <c r="C780" s="91"/>
      <c r="D780" s="80"/>
      <c r="E780" s="80"/>
      <c r="F780" s="84"/>
      <c r="G780" s="80"/>
      <c r="H780" s="81"/>
      <c r="I780" s="82"/>
      <c r="J780" s="82"/>
      <c r="K780" s="83"/>
      <c r="L780" s="1"/>
      <c r="M780"/>
    </row>
    <row r="781" spans="3:13">
      <c r="C781" s="91"/>
      <c r="D781" s="80"/>
      <c r="E781" s="80"/>
      <c r="F781" s="84"/>
      <c r="G781" s="80"/>
      <c r="H781" s="81"/>
      <c r="I781" s="82"/>
      <c r="J781" s="82"/>
      <c r="K781" s="83"/>
      <c r="L781" s="1"/>
      <c r="M781"/>
    </row>
    <row r="782" spans="3:13">
      <c r="C782" s="91"/>
      <c r="D782" s="80"/>
      <c r="E782" s="80"/>
      <c r="F782" s="84"/>
      <c r="G782" s="80"/>
      <c r="H782" s="81"/>
      <c r="I782" s="82"/>
      <c r="J782" s="82"/>
      <c r="K782" s="83"/>
      <c r="L782" s="1"/>
      <c r="M782"/>
    </row>
    <row r="783" spans="3:13">
      <c r="C783" s="91"/>
      <c r="D783" s="80"/>
      <c r="E783" s="80"/>
      <c r="F783" s="84"/>
      <c r="G783" s="80"/>
      <c r="H783" s="81"/>
      <c r="I783" s="82"/>
      <c r="J783" s="82"/>
      <c r="K783" s="83"/>
      <c r="L783" s="1"/>
      <c r="M783"/>
    </row>
    <row r="784" spans="3:13">
      <c r="C784" s="91"/>
      <c r="D784" s="80"/>
      <c r="E784" s="80"/>
      <c r="F784" s="84"/>
      <c r="G784" s="80"/>
      <c r="H784" s="81"/>
      <c r="I784" s="82"/>
      <c r="J784" s="82"/>
      <c r="K784" s="83"/>
      <c r="L784" s="1"/>
      <c r="M784"/>
    </row>
    <row r="785" spans="3:13">
      <c r="C785" s="91"/>
      <c r="D785" s="80"/>
      <c r="E785" s="80"/>
      <c r="F785" s="84"/>
      <c r="G785" s="80"/>
      <c r="H785" s="81"/>
      <c r="I785" s="82"/>
      <c r="J785" s="82"/>
      <c r="K785" s="83"/>
      <c r="L785" s="1"/>
      <c r="M785"/>
    </row>
    <row r="786" spans="3:13">
      <c r="C786" s="91"/>
      <c r="D786" s="80"/>
      <c r="E786" s="80"/>
      <c r="F786" s="84"/>
      <c r="G786" s="80"/>
      <c r="H786" s="81"/>
      <c r="I786" s="82"/>
      <c r="J786" s="82"/>
      <c r="K786" s="83"/>
      <c r="L786" s="1"/>
      <c r="M786"/>
    </row>
    <row r="787" spans="3:13">
      <c r="C787" s="91"/>
      <c r="D787" s="80"/>
      <c r="E787" s="80"/>
      <c r="F787" s="84"/>
      <c r="G787" s="80"/>
      <c r="H787" s="81"/>
      <c r="I787" s="82"/>
      <c r="J787" s="82"/>
      <c r="K787" s="83"/>
      <c r="L787" s="1"/>
      <c r="M787"/>
    </row>
    <row r="788" spans="3:13">
      <c r="C788" s="91"/>
      <c r="D788" s="80"/>
      <c r="E788" s="80"/>
      <c r="F788" s="84"/>
      <c r="G788" s="80"/>
      <c r="H788" s="81"/>
      <c r="I788" s="82"/>
      <c r="J788" s="82"/>
      <c r="K788" s="83"/>
      <c r="L788" s="1"/>
      <c r="M788"/>
    </row>
    <row r="789" spans="3:13">
      <c r="C789" s="91"/>
      <c r="D789" s="80"/>
      <c r="E789" s="80"/>
      <c r="F789" s="84"/>
      <c r="G789" s="80"/>
      <c r="H789" s="81"/>
      <c r="I789" s="82"/>
      <c r="J789" s="82"/>
      <c r="K789" s="83"/>
      <c r="L789" s="1"/>
      <c r="M789"/>
    </row>
    <row r="790" spans="3:13">
      <c r="C790" s="91"/>
      <c r="D790" s="80"/>
      <c r="E790" s="80"/>
      <c r="F790" s="84"/>
      <c r="G790" s="80"/>
      <c r="H790" s="81"/>
      <c r="I790" s="82"/>
      <c r="J790" s="82"/>
      <c r="K790" s="83"/>
      <c r="L790" s="1"/>
      <c r="M790"/>
    </row>
    <row r="791" spans="3:13">
      <c r="C791" s="91"/>
      <c r="D791" s="80"/>
      <c r="E791" s="80"/>
      <c r="F791" s="84"/>
      <c r="G791" s="80"/>
      <c r="H791" s="81"/>
      <c r="I791" s="82"/>
      <c r="J791" s="82"/>
      <c r="K791" s="83"/>
      <c r="L791" s="1"/>
      <c r="M791"/>
    </row>
    <row r="792" spans="3:13">
      <c r="C792" s="91"/>
      <c r="D792" s="80"/>
      <c r="E792" s="80"/>
      <c r="F792" s="84"/>
      <c r="G792" s="80"/>
      <c r="H792" s="81"/>
      <c r="I792" s="82"/>
      <c r="J792" s="82"/>
      <c r="K792" s="83"/>
      <c r="L792" s="1"/>
      <c r="M792"/>
    </row>
    <row r="793" spans="3:13">
      <c r="C793" s="91"/>
      <c r="D793" s="80"/>
      <c r="E793" s="80"/>
      <c r="F793" s="84"/>
      <c r="G793" s="80"/>
      <c r="H793" s="81"/>
      <c r="I793" s="82"/>
      <c r="J793" s="82"/>
      <c r="K793" s="83"/>
      <c r="L793" s="1"/>
      <c r="M793"/>
    </row>
    <row r="794" spans="3:13">
      <c r="C794" s="91"/>
      <c r="D794" s="80"/>
      <c r="E794" s="80"/>
      <c r="F794" s="84"/>
      <c r="G794" s="80"/>
      <c r="H794" s="81"/>
      <c r="I794" s="82"/>
      <c r="J794" s="82"/>
      <c r="K794" s="83"/>
      <c r="L794" s="1"/>
      <c r="M794"/>
    </row>
    <row r="795" spans="3:13">
      <c r="C795" s="91"/>
      <c r="D795" s="80"/>
      <c r="E795" s="80"/>
      <c r="F795" s="84"/>
      <c r="G795" s="80"/>
      <c r="H795" s="81"/>
      <c r="I795" s="82"/>
      <c r="J795" s="82"/>
      <c r="K795" s="83"/>
      <c r="L795" s="1"/>
      <c r="M795"/>
    </row>
    <row r="796" spans="3:13">
      <c r="C796" s="91"/>
      <c r="D796" s="80"/>
      <c r="E796" s="80"/>
      <c r="F796" s="84"/>
      <c r="G796" s="80"/>
      <c r="H796" s="81"/>
      <c r="I796" s="82"/>
      <c r="J796" s="82"/>
      <c r="K796" s="83"/>
      <c r="L796" s="1"/>
      <c r="M796"/>
    </row>
    <row r="797" spans="3:13">
      <c r="C797" s="91"/>
      <c r="D797" s="80"/>
      <c r="E797" s="80"/>
      <c r="F797" s="84"/>
      <c r="G797" s="80"/>
      <c r="H797" s="81"/>
      <c r="I797" s="82"/>
      <c r="J797" s="82"/>
      <c r="K797" s="83"/>
      <c r="L797" s="1"/>
      <c r="M797"/>
    </row>
    <row r="798" spans="3:13">
      <c r="C798" s="91"/>
      <c r="D798" s="80"/>
      <c r="E798" s="80"/>
      <c r="F798" s="84"/>
      <c r="G798" s="80"/>
      <c r="H798" s="81"/>
      <c r="I798" s="82"/>
      <c r="J798" s="82"/>
      <c r="K798" s="83"/>
      <c r="L798" s="1"/>
      <c r="M798"/>
    </row>
    <row r="799" spans="3:13">
      <c r="C799" s="91"/>
      <c r="D799" s="80"/>
      <c r="E799" s="80"/>
      <c r="F799" s="84"/>
      <c r="G799" s="80"/>
      <c r="H799" s="81"/>
      <c r="I799" s="82"/>
      <c r="J799" s="82"/>
      <c r="K799" s="83"/>
      <c r="L799" s="1"/>
      <c r="M799"/>
    </row>
    <row r="800" spans="3:13">
      <c r="C800" s="91"/>
      <c r="D800" s="80"/>
      <c r="E800" s="80"/>
      <c r="F800" s="84"/>
      <c r="G800" s="80"/>
      <c r="H800" s="81"/>
      <c r="I800" s="82"/>
      <c r="J800" s="82"/>
      <c r="K800" s="83"/>
      <c r="L800" s="1"/>
      <c r="M800"/>
    </row>
    <row r="801" spans="3:13">
      <c r="C801" s="91"/>
      <c r="D801" s="80"/>
      <c r="E801" s="80"/>
      <c r="F801" s="84"/>
      <c r="G801" s="80"/>
      <c r="H801" s="81"/>
      <c r="I801" s="82"/>
      <c r="J801" s="82"/>
      <c r="K801" s="83"/>
      <c r="L801" s="1"/>
      <c r="M801"/>
    </row>
    <row r="802" spans="3:13">
      <c r="C802" s="91"/>
      <c r="D802" s="80"/>
      <c r="E802" s="80"/>
      <c r="F802" s="84"/>
      <c r="G802" s="80"/>
      <c r="H802" s="81"/>
      <c r="I802" s="82"/>
      <c r="J802" s="82"/>
      <c r="K802" s="83"/>
      <c r="L802" s="1"/>
      <c r="M802"/>
    </row>
    <row r="803" spans="3:13">
      <c r="C803" s="91"/>
      <c r="D803" s="80"/>
      <c r="E803" s="80"/>
      <c r="F803" s="84"/>
      <c r="G803" s="80"/>
      <c r="H803" s="81"/>
      <c r="I803" s="82"/>
      <c r="J803" s="82"/>
      <c r="K803" s="83"/>
      <c r="L803" s="1"/>
      <c r="M803"/>
    </row>
    <row r="804" spans="3:13">
      <c r="C804" s="91"/>
      <c r="D804" s="80"/>
      <c r="E804" s="80"/>
      <c r="F804" s="84"/>
      <c r="G804" s="80"/>
      <c r="H804" s="81"/>
      <c r="I804" s="82"/>
      <c r="J804" s="82"/>
      <c r="K804" s="83"/>
      <c r="L804" s="1"/>
      <c r="M804"/>
    </row>
    <row r="805" spans="3:13">
      <c r="C805" s="91"/>
      <c r="D805" s="80"/>
      <c r="E805" s="80"/>
      <c r="F805" s="84"/>
      <c r="G805" s="80"/>
      <c r="H805" s="81"/>
      <c r="I805" s="82"/>
      <c r="J805" s="82"/>
      <c r="K805" s="83"/>
      <c r="L805" s="1"/>
      <c r="M805"/>
    </row>
    <row r="806" spans="3:13">
      <c r="C806" s="91"/>
      <c r="D806" s="80"/>
      <c r="E806" s="80"/>
      <c r="F806" s="84"/>
      <c r="G806" s="80"/>
      <c r="H806" s="81"/>
      <c r="I806" s="82"/>
      <c r="J806" s="82"/>
      <c r="K806" s="83"/>
      <c r="L806" s="1"/>
      <c r="M806"/>
    </row>
    <row r="807" spans="3:13">
      <c r="C807" s="91"/>
      <c r="D807" s="80"/>
      <c r="E807" s="80"/>
      <c r="F807" s="84"/>
      <c r="G807" s="80"/>
      <c r="H807" s="81"/>
      <c r="I807" s="82"/>
      <c r="J807" s="82"/>
      <c r="K807" s="83"/>
      <c r="L807" s="1"/>
      <c r="M807"/>
    </row>
    <row r="808" spans="3:13">
      <c r="C808" s="91"/>
      <c r="D808" s="80"/>
      <c r="E808" s="80"/>
      <c r="F808" s="84"/>
      <c r="G808" s="80"/>
      <c r="H808" s="81"/>
      <c r="I808" s="82"/>
      <c r="J808" s="82"/>
      <c r="K808" s="83"/>
      <c r="L808" s="1"/>
      <c r="M808"/>
    </row>
    <row r="809" spans="3:13">
      <c r="C809" s="91"/>
      <c r="D809" s="80"/>
      <c r="E809" s="80"/>
      <c r="F809" s="84"/>
      <c r="G809" s="80"/>
      <c r="H809" s="81"/>
      <c r="I809" s="82"/>
      <c r="J809" s="82"/>
      <c r="K809" s="83"/>
      <c r="L809" s="1"/>
      <c r="M809"/>
    </row>
    <row r="810" spans="3:13">
      <c r="C810" s="91"/>
      <c r="D810" s="80"/>
      <c r="E810" s="80"/>
      <c r="F810" s="84"/>
      <c r="G810" s="80"/>
      <c r="H810" s="81"/>
      <c r="I810" s="82"/>
      <c r="J810" s="82"/>
      <c r="K810" s="83"/>
      <c r="L810" s="1"/>
      <c r="M810"/>
    </row>
    <row r="811" spans="3:13">
      <c r="C811" s="91"/>
      <c r="D811" s="80"/>
      <c r="E811" s="80"/>
      <c r="F811" s="84"/>
      <c r="G811" s="80"/>
      <c r="H811" s="81"/>
      <c r="I811" s="82"/>
      <c r="J811" s="82"/>
      <c r="K811" s="83"/>
      <c r="L811" s="1"/>
      <c r="M811"/>
    </row>
    <row r="812" spans="3:13">
      <c r="C812" s="91"/>
      <c r="D812" s="80"/>
      <c r="E812" s="80"/>
      <c r="F812" s="84"/>
      <c r="G812" s="80"/>
      <c r="H812" s="81"/>
      <c r="I812" s="82"/>
      <c r="J812" s="82"/>
      <c r="K812" s="83"/>
      <c r="L812" s="1"/>
      <c r="M812"/>
    </row>
    <row r="813" spans="3:13">
      <c r="C813" s="91"/>
      <c r="D813" s="80"/>
      <c r="E813" s="80"/>
      <c r="F813" s="84"/>
      <c r="G813" s="80"/>
      <c r="H813" s="81"/>
      <c r="I813" s="82"/>
      <c r="J813" s="82"/>
      <c r="K813" s="83"/>
      <c r="L813" s="1"/>
      <c r="M813"/>
    </row>
    <row r="814" spans="3:13">
      <c r="C814" s="91"/>
      <c r="D814" s="80"/>
      <c r="E814" s="80"/>
      <c r="F814" s="84"/>
      <c r="G814" s="80"/>
      <c r="H814" s="81"/>
      <c r="I814" s="82"/>
      <c r="J814" s="82"/>
      <c r="K814" s="83"/>
      <c r="L814" s="1"/>
      <c r="M814"/>
    </row>
    <row r="815" spans="3:13">
      <c r="C815" s="91"/>
      <c r="D815" s="80"/>
      <c r="E815" s="80"/>
      <c r="F815" s="84"/>
      <c r="G815" s="80"/>
      <c r="H815" s="81"/>
      <c r="I815" s="82"/>
      <c r="J815" s="82"/>
      <c r="K815" s="83"/>
      <c r="L815" s="1"/>
      <c r="M815"/>
    </row>
    <row r="816" spans="3:13">
      <c r="C816" s="91"/>
      <c r="D816" s="80"/>
      <c r="E816" s="80"/>
      <c r="F816" s="84"/>
      <c r="G816" s="80"/>
      <c r="H816" s="81"/>
      <c r="I816" s="82"/>
      <c r="J816" s="82"/>
      <c r="K816" s="83"/>
      <c r="L816" s="1"/>
      <c r="M816"/>
    </row>
    <row r="817" spans="3:13">
      <c r="C817" s="91"/>
      <c r="D817" s="80"/>
      <c r="E817" s="80"/>
      <c r="F817" s="84"/>
      <c r="G817" s="80"/>
      <c r="H817" s="81"/>
      <c r="I817" s="82"/>
      <c r="J817" s="82"/>
      <c r="K817" s="83"/>
      <c r="L817" s="1"/>
      <c r="M817"/>
    </row>
    <row r="818" spans="3:13">
      <c r="C818" s="91"/>
      <c r="D818" s="80"/>
      <c r="E818" s="80"/>
      <c r="F818" s="84"/>
      <c r="G818" s="80"/>
      <c r="H818" s="81"/>
      <c r="I818" s="82"/>
      <c r="J818" s="82"/>
      <c r="K818" s="83"/>
      <c r="L818" s="1"/>
      <c r="M818"/>
    </row>
    <row r="819" spans="3:13">
      <c r="C819" s="91"/>
      <c r="D819" s="80"/>
      <c r="E819" s="80"/>
      <c r="F819" s="84"/>
      <c r="G819" s="80"/>
      <c r="H819" s="81"/>
      <c r="I819" s="82"/>
      <c r="J819" s="82"/>
      <c r="K819" s="83"/>
      <c r="L819" s="1"/>
      <c r="M819"/>
    </row>
    <row r="820" spans="3:13">
      <c r="C820" s="91"/>
      <c r="D820" s="80"/>
      <c r="E820" s="80"/>
      <c r="F820" s="84"/>
      <c r="G820" s="80"/>
      <c r="H820" s="81"/>
      <c r="I820" s="82"/>
      <c r="J820" s="82"/>
      <c r="K820" s="83"/>
      <c r="L820" s="1"/>
      <c r="M820"/>
    </row>
    <row r="821" spans="3:13">
      <c r="C821" s="91"/>
      <c r="D821" s="80"/>
      <c r="E821" s="80"/>
      <c r="F821" s="84"/>
      <c r="G821" s="80"/>
      <c r="H821" s="81"/>
      <c r="I821" s="82"/>
      <c r="J821" s="82"/>
      <c r="K821" s="83"/>
      <c r="L821" s="1"/>
      <c r="M821"/>
    </row>
    <row r="822" spans="3:13">
      <c r="C822" s="91"/>
      <c r="D822" s="80"/>
      <c r="E822" s="80"/>
      <c r="F822" s="84"/>
      <c r="G822" s="80"/>
      <c r="H822" s="81"/>
      <c r="I822" s="82"/>
      <c r="J822" s="82"/>
      <c r="K822" s="83"/>
      <c r="L822" s="1"/>
      <c r="M822"/>
    </row>
    <row r="823" spans="3:13">
      <c r="C823" s="91"/>
      <c r="D823" s="80"/>
      <c r="E823" s="80"/>
      <c r="F823" s="84"/>
      <c r="G823" s="80"/>
      <c r="H823" s="81"/>
      <c r="I823" s="82"/>
      <c r="J823" s="82"/>
      <c r="K823" s="83"/>
      <c r="L823" s="1"/>
      <c r="M823"/>
    </row>
    <row r="824" spans="3:13">
      <c r="C824" s="91"/>
      <c r="D824" s="80"/>
      <c r="E824" s="80"/>
      <c r="F824" s="84"/>
      <c r="G824" s="80"/>
      <c r="H824" s="81"/>
      <c r="I824" s="82"/>
      <c r="J824" s="82"/>
      <c r="K824" s="83"/>
      <c r="L824" s="1"/>
      <c r="M824"/>
    </row>
    <row r="825" spans="3:13">
      <c r="C825" s="91"/>
      <c r="D825" s="80"/>
      <c r="E825" s="80"/>
      <c r="F825" s="84"/>
      <c r="G825" s="80"/>
      <c r="H825" s="81"/>
      <c r="I825" s="82"/>
      <c r="J825" s="82"/>
      <c r="K825" s="83"/>
      <c r="L825" s="1"/>
      <c r="M825"/>
    </row>
    <row r="826" spans="3:13">
      <c r="C826" s="91"/>
      <c r="D826" s="80"/>
      <c r="E826" s="80"/>
      <c r="F826" s="84"/>
      <c r="G826" s="80"/>
      <c r="H826" s="81"/>
      <c r="I826" s="82"/>
      <c r="J826" s="82"/>
      <c r="K826" s="83"/>
      <c r="L826" s="1"/>
      <c r="M826"/>
    </row>
    <row r="827" spans="3:13">
      <c r="C827" s="91"/>
      <c r="D827" s="80"/>
      <c r="E827" s="80"/>
      <c r="F827" s="84"/>
      <c r="G827" s="80"/>
      <c r="H827" s="81"/>
      <c r="I827" s="82"/>
      <c r="J827" s="82"/>
      <c r="K827" s="83"/>
      <c r="L827" s="1"/>
      <c r="M827"/>
    </row>
    <row r="828" spans="3:13">
      <c r="C828" s="91"/>
      <c r="D828" s="80"/>
      <c r="E828" s="80"/>
      <c r="F828" s="84"/>
      <c r="G828" s="80"/>
      <c r="H828" s="81"/>
      <c r="I828" s="82"/>
      <c r="J828" s="82"/>
      <c r="K828" s="83"/>
      <c r="L828" s="1"/>
      <c r="M828"/>
    </row>
    <row r="829" spans="3:13">
      <c r="C829" s="91"/>
      <c r="D829" s="80"/>
      <c r="E829" s="80"/>
      <c r="F829" s="84"/>
      <c r="G829" s="80"/>
      <c r="H829" s="81"/>
      <c r="I829" s="82"/>
      <c r="J829" s="82"/>
      <c r="K829" s="83"/>
      <c r="L829" s="1"/>
      <c r="M829"/>
    </row>
    <row r="830" spans="3:13">
      <c r="C830" s="91"/>
      <c r="D830" s="80"/>
      <c r="E830" s="80"/>
      <c r="F830" s="84"/>
      <c r="G830" s="80"/>
      <c r="H830" s="81"/>
      <c r="I830" s="82"/>
      <c r="J830" s="82"/>
      <c r="K830" s="83"/>
      <c r="L830" s="1"/>
      <c r="M830"/>
    </row>
    <row r="831" spans="3:13">
      <c r="C831" s="91"/>
      <c r="D831" s="80"/>
      <c r="E831" s="80"/>
      <c r="F831" s="84"/>
      <c r="G831" s="80"/>
      <c r="H831" s="81"/>
      <c r="I831" s="82"/>
      <c r="J831" s="82"/>
      <c r="K831" s="83"/>
      <c r="L831" s="1"/>
      <c r="M831"/>
    </row>
    <row r="832" spans="3:13">
      <c r="C832" s="91"/>
      <c r="D832" s="80"/>
      <c r="E832" s="80"/>
      <c r="F832" s="84"/>
      <c r="G832" s="80"/>
      <c r="H832" s="81"/>
      <c r="I832" s="82"/>
      <c r="J832" s="82"/>
      <c r="K832" s="83"/>
      <c r="L832" s="1"/>
      <c r="M832"/>
    </row>
    <row r="833" spans="3:13">
      <c r="C833" s="91"/>
      <c r="D833" s="80"/>
      <c r="E833" s="80"/>
      <c r="F833" s="84"/>
      <c r="G833" s="80"/>
      <c r="H833" s="81"/>
      <c r="I833" s="82"/>
      <c r="J833" s="82"/>
      <c r="K833" s="83"/>
      <c r="L833" s="1"/>
      <c r="M833"/>
    </row>
    <row r="834" spans="3:13">
      <c r="C834" s="91"/>
      <c r="D834" s="80"/>
      <c r="E834" s="80"/>
      <c r="F834" s="84"/>
      <c r="G834" s="80"/>
      <c r="H834" s="81"/>
      <c r="I834" s="82"/>
      <c r="J834" s="82"/>
      <c r="K834" s="83"/>
      <c r="L834" s="1"/>
      <c r="M834"/>
    </row>
    <row r="835" spans="3:13">
      <c r="C835" s="91"/>
      <c r="D835" s="80"/>
      <c r="E835" s="80"/>
      <c r="F835" s="84"/>
      <c r="G835" s="80"/>
      <c r="H835" s="81"/>
      <c r="I835" s="82"/>
      <c r="J835" s="82"/>
      <c r="K835" s="83"/>
      <c r="L835" s="1"/>
      <c r="M835"/>
    </row>
    <row r="836" spans="3:13">
      <c r="C836" s="91"/>
      <c r="D836" s="80"/>
      <c r="E836" s="80"/>
      <c r="F836" s="84"/>
      <c r="G836" s="80"/>
      <c r="H836" s="81"/>
      <c r="I836" s="82"/>
      <c r="J836" s="82"/>
      <c r="K836" s="83"/>
      <c r="L836" s="1"/>
      <c r="M836"/>
    </row>
    <row r="837" spans="3:13">
      <c r="C837" s="91"/>
      <c r="D837" s="80"/>
      <c r="E837" s="80"/>
      <c r="F837" s="84"/>
      <c r="G837" s="80"/>
      <c r="H837" s="81"/>
      <c r="I837" s="82"/>
      <c r="J837" s="82"/>
      <c r="K837" s="83"/>
      <c r="L837" s="1"/>
      <c r="M837"/>
    </row>
    <row r="838" spans="3:13">
      <c r="C838" s="91"/>
      <c r="D838" s="80"/>
      <c r="E838" s="80"/>
      <c r="F838" s="84"/>
      <c r="G838" s="80"/>
      <c r="H838" s="81"/>
      <c r="I838" s="82"/>
      <c r="J838" s="82"/>
      <c r="K838" s="83"/>
      <c r="L838" s="1"/>
      <c r="M838"/>
    </row>
    <row r="839" spans="3:13">
      <c r="C839" s="91"/>
      <c r="D839" s="80"/>
      <c r="E839" s="80"/>
      <c r="F839" s="84"/>
      <c r="G839" s="80"/>
      <c r="H839" s="81"/>
      <c r="I839" s="82"/>
      <c r="J839" s="82"/>
      <c r="K839" s="83"/>
      <c r="L839" s="1"/>
      <c r="M839"/>
    </row>
    <row r="840" spans="3:13">
      <c r="C840" s="91"/>
      <c r="D840" s="80"/>
      <c r="E840" s="80"/>
      <c r="F840" s="84"/>
      <c r="G840" s="80"/>
      <c r="H840" s="81"/>
      <c r="I840" s="82"/>
      <c r="J840" s="82"/>
      <c r="K840" s="83"/>
      <c r="L840" s="1"/>
      <c r="M840"/>
    </row>
    <row r="841" spans="3:13">
      <c r="C841" s="91"/>
      <c r="D841" s="80"/>
      <c r="E841" s="80"/>
      <c r="F841" s="84"/>
      <c r="G841" s="80"/>
      <c r="H841" s="81"/>
      <c r="I841" s="82"/>
      <c r="J841" s="82"/>
      <c r="K841" s="83"/>
      <c r="L841" s="1"/>
      <c r="M841"/>
    </row>
    <row r="842" spans="3:13">
      <c r="C842" s="91"/>
      <c r="D842" s="80"/>
      <c r="E842" s="80"/>
      <c r="F842" s="84"/>
      <c r="G842" s="80"/>
      <c r="H842" s="81"/>
      <c r="I842" s="82"/>
      <c r="J842" s="82"/>
      <c r="K842" s="83"/>
      <c r="L842" s="1"/>
      <c r="M842"/>
    </row>
    <row r="843" spans="3:13">
      <c r="C843" s="91"/>
      <c r="D843" s="80"/>
      <c r="E843" s="80"/>
      <c r="F843" s="84"/>
      <c r="G843" s="80"/>
      <c r="H843" s="81"/>
      <c r="I843" s="82"/>
      <c r="J843" s="82"/>
      <c r="K843" s="83"/>
      <c r="L843" s="1"/>
      <c r="M843"/>
    </row>
    <row r="844" spans="3:13">
      <c r="C844" s="91"/>
      <c r="D844" s="80"/>
      <c r="E844" s="80"/>
      <c r="F844" s="84"/>
      <c r="G844" s="80"/>
      <c r="H844" s="81"/>
      <c r="I844" s="82"/>
      <c r="J844" s="82"/>
      <c r="K844" s="83"/>
      <c r="L844" s="1"/>
      <c r="M844"/>
    </row>
    <row r="845" spans="3:13">
      <c r="C845" s="91"/>
      <c r="D845" s="80"/>
      <c r="E845" s="80"/>
      <c r="F845" s="84"/>
      <c r="G845" s="80"/>
      <c r="H845" s="81"/>
      <c r="I845" s="82"/>
      <c r="J845" s="82"/>
      <c r="K845" s="83"/>
      <c r="L845" s="1"/>
      <c r="M845"/>
    </row>
    <row r="846" spans="3:13">
      <c r="C846" s="91"/>
      <c r="D846" s="80"/>
      <c r="E846" s="80"/>
      <c r="F846" s="84"/>
      <c r="G846" s="80"/>
      <c r="H846" s="81"/>
      <c r="I846" s="82"/>
      <c r="J846" s="82"/>
      <c r="K846" s="83"/>
      <c r="L846" s="1"/>
      <c r="M846"/>
    </row>
    <row r="847" spans="3:13">
      <c r="C847" s="91"/>
      <c r="D847" s="80"/>
      <c r="E847" s="80"/>
      <c r="F847" s="84"/>
      <c r="G847" s="80"/>
      <c r="H847" s="81"/>
      <c r="I847" s="82"/>
      <c r="J847" s="82"/>
      <c r="K847" s="83"/>
      <c r="L847" s="1"/>
      <c r="M847"/>
    </row>
    <row r="848" spans="3:13">
      <c r="C848" s="91"/>
      <c r="D848" s="80"/>
      <c r="E848" s="80"/>
      <c r="F848" s="84"/>
      <c r="G848" s="80"/>
      <c r="H848" s="81"/>
      <c r="I848" s="82"/>
      <c r="J848" s="82"/>
      <c r="K848" s="83"/>
      <c r="L848" s="1"/>
      <c r="M848"/>
    </row>
    <row r="849" spans="3:13">
      <c r="C849" s="91"/>
      <c r="D849" s="80"/>
      <c r="E849" s="80"/>
      <c r="F849" s="84"/>
      <c r="G849" s="80"/>
      <c r="H849" s="81"/>
      <c r="I849" s="82"/>
      <c r="J849" s="82"/>
      <c r="K849" s="83"/>
      <c r="L849" s="1"/>
      <c r="M849"/>
    </row>
    <row r="850" spans="3:13">
      <c r="C850" s="91"/>
      <c r="D850" s="80"/>
      <c r="E850" s="80"/>
      <c r="F850" s="84"/>
      <c r="G850" s="80"/>
      <c r="H850" s="81"/>
      <c r="I850" s="82"/>
      <c r="J850" s="82"/>
      <c r="K850" s="83"/>
      <c r="L850" s="1"/>
      <c r="M850"/>
    </row>
    <row r="851" spans="3:13">
      <c r="C851" s="91"/>
      <c r="D851" s="80"/>
      <c r="E851" s="80"/>
      <c r="F851" s="84"/>
      <c r="G851" s="80"/>
      <c r="H851" s="81"/>
      <c r="I851" s="82"/>
      <c r="J851" s="82"/>
      <c r="K851" s="83"/>
      <c r="L851" s="1"/>
      <c r="M851"/>
    </row>
    <row r="852" spans="3:13">
      <c r="C852" s="91"/>
      <c r="D852" s="80"/>
      <c r="E852" s="80"/>
      <c r="F852" s="84"/>
      <c r="G852" s="80"/>
      <c r="H852" s="81"/>
      <c r="I852" s="82"/>
      <c r="J852" s="82"/>
      <c r="K852" s="83"/>
      <c r="L852" s="1"/>
      <c r="M852"/>
    </row>
    <row r="853" spans="3:13">
      <c r="C853" s="91"/>
      <c r="D853" s="80"/>
      <c r="E853" s="80"/>
      <c r="F853" s="84"/>
      <c r="G853" s="80"/>
      <c r="H853" s="81"/>
      <c r="I853" s="82"/>
      <c r="J853" s="82"/>
      <c r="K853" s="83"/>
      <c r="L853" s="1"/>
      <c r="M853"/>
    </row>
    <row r="854" spans="3:13">
      <c r="C854" s="91"/>
      <c r="D854" s="80"/>
      <c r="E854" s="80"/>
      <c r="F854" s="84"/>
      <c r="G854" s="80"/>
      <c r="H854" s="81"/>
      <c r="I854" s="82"/>
      <c r="J854" s="82"/>
      <c r="K854" s="83"/>
      <c r="L854" s="1"/>
      <c r="M854"/>
    </row>
    <row r="855" spans="3:13">
      <c r="C855" s="91"/>
      <c r="D855" s="80"/>
      <c r="E855" s="80"/>
      <c r="F855" s="84"/>
      <c r="G855" s="80"/>
      <c r="H855" s="81"/>
      <c r="I855" s="82"/>
      <c r="J855" s="82"/>
      <c r="K855" s="83"/>
      <c r="L855" s="1"/>
      <c r="M855"/>
    </row>
    <row r="856" spans="3:13">
      <c r="C856" s="91"/>
      <c r="D856" s="80"/>
      <c r="E856" s="80"/>
      <c r="F856" s="84"/>
      <c r="G856" s="80"/>
      <c r="H856" s="81"/>
      <c r="I856" s="82"/>
      <c r="J856" s="82"/>
      <c r="K856" s="83"/>
      <c r="L856" s="1"/>
      <c r="M856"/>
    </row>
    <row r="857" spans="3:13">
      <c r="C857" s="91"/>
      <c r="D857" s="80"/>
      <c r="E857" s="80"/>
      <c r="F857" s="84"/>
      <c r="G857" s="80"/>
      <c r="H857" s="81"/>
      <c r="I857" s="82"/>
      <c r="J857" s="82"/>
      <c r="K857" s="83"/>
      <c r="L857" s="1"/>
      <c r="M857"/>
    </row>
    <row r="858" spans="3:13">
      <c r="C858" s="91"/>
      <c r="D858" s="80"/>
      <c r="E858" s="80"/>
      <c r="F858" s="84"/>
      <c r="G858" s="80"/>
      <c r="H858" s="81"/>
      <c r="I858" s="82"/>
      <c r="J858" s="82"/>
      <c r="K858" s="83"/>
      <c r="L858" s="1"/>
      <c r="M858"/>
    </row>
    <row r="859" spans="3:13">
      <c r="C859" s="91"/>
      <c r="D859" s="80"/>
      <c r="E859" s="80"/>
      <c r="F859" s="84"/>
      <c r="G859" s="80"/>
      <c r="H859" s="81"/>
      <c r="I859" s="82"/>
      <c r="J859" s="82"/>
      <c r="K859" s="83"/>
      <c r="L859" s="1"/>
      <c r="M859"/>
    </row>
    <row r="860" spans="3:13">
      <c r="C860" s="91"/>
      <c r="D860" s="80"/>
      <c r="E860" s="80"/>
      <c r="F860" s="84"/>
      <c r="G860" s="80"/>
      <c r="H860" s="81"/>
      <c r="I860" s="82"/>
      <c r="J860" s="82"/>
      <c r="K860" s="83"/>
      <c r="L860" s="1"/>
      <c r="M860"/>
    </row>
    <row r="861" spans="3:13">
      <c r="C861" s="91"/>
      <c r="D861" s="80"/>
      <c r="E861" s="80"/>
      <c r="F861" s="84"/>
      <c r="G861" s="80"/>
      <c r="H861" s="81"/>
      <c r="I861" s="82"/>
      <c r="J861" s="82"/>
      <c r="K861" s="83"/>
      <c r="L861" s="1"/>
      <c r="M861"/>
    </row>
    <row r="862" spans="3:13">
      <c r="C862" s="91"/>
      <c r="D862" s="80"/>
      <c r="E862" s="80"/>
      <c r="F862" s="84"/>
      <c r="G862" s="80"/>
      <c r="H862" s="81"/>
      <c r="I862" s="82"/>
      <c r="J862" s="82"/>
      <c r="K862" s="83"/>
      <c r="L862" s="1"/>
      <c r="M862"/>
    </row>
    <row r="863" spans="3:13">
      <c r="C863" s="91"/>
      <c r="D863" s="80"/>
      <c r="E863" s="80"/>
      <c r="F863" s="84"/>
      <c r="G863" s="80"/>
      <c r="H863" s="81"/>
      <c r="I863" s="82"/>
      <c r="J863" s="82"/>
      <c r="K863" s="83"/>
      <c r="L863" s="1"/>
      <c r="M863"/>
    </row>
    <row r="864" spans="3:13">
      <c r="C864" s="91"/>
      <c r="D864" s="80"/>
      <c r="E864" s="80"/>
      <c r="F864" s="84"/>
      <c r="G864" s="80"/>
      <c r="H864" s="81"/>
      <c r="I864" s="82"/>
      <c r="J864" s="82"/>
      <c r="K864" s="83"/>
      <c r="L864" s="1"/>
      <c r="M864"/>
    </row>
    <row r="865" spans="3:13">
      <c r="C865" s="91"/>
      <c r="D865" s="80"/>
      <c r="E865" s="80"/>
      <c r="F865" s="84"/>
      <c r="G865" s="80"/>
      <c r="H865" s="81"/>
      <c r="I865" s="82"/>
      <c r="J865" s="82"/>
      <c r="K865" s="83"/>
      <c r="L865" s="1"/>
      <c r="M865"/>
    </row>
    <row r="866" spans="3:13">
      <c r="C866" s="91"/>
      <c r="D866" s="80"/>
      <c r="E866" s="80"/>
      <c r="F866" s="84"/>
      <c r="G866" s="80"/>
      <c r="H866" s="81"/>
      <c r="I866" s="82"/>
      <c r="J866" s="82"/>
      <c r="K866" s="83"/>
      <c r="L866" s="1"/>
      <c r="M866"/>
    </row>
    <row r="867" spans="3:13">
      <c r="C867" s="91"/>
      <c r="D867" s="80"/>
      <c r="E867" s="80"/>
      <c r="F867" s="84"/>
      <c r="G867" s="80"/>
      <c r="H867" s="81"/>
      <c r="I867" s="82"/>
      <c r="J867" s="82"/>
      <c r="K867" s="83"/>
      <c r="L867" s="1"/>
      <c r="M867"/>
    </row>
    <row r="868" spans="3:13">
      <c r="C868" s="91"/>
      <c r="D868" s="80"/>
      <c r="E868" s="80"/>
      <c r="F868" s="84"/>
      <c r="G868" s="80"/>
      <c r="H868" s="81"/>
      <c r="I868" s="82"/>
      <c r="J868" s="82"/>
      <c r="K868" s="83"/>
      <c r="L868" s="1"/>
      <c r="M868"/>
    </row>
    <row r="869" spans="3:13">
      <c r="C869" s="91"/>
      <c r="D869" s="80"/>
      <c r="E869" s="80"/>
      <c r="F869" s="84"/>
      <c r="G869" s="80"/>
      <c r="H869" s="81"/>
      <c r="I869" s="82"/>
      <c r="J869" s="82"/>
      <c r="K869" s="83"/>
      <c r="L869" s="1"/>
      <c r="M869"/>
    </row>
    <row r="870" spans="3:13">
      <c r="C870" s="91"/>
      <c r="D870" s="80"/>
      <c r="E870" s="80"/>
      <c r="F870" s="84"/>
      <c r="G870" s="80"/>
      <c r="H870" s="81"/>
      <c r="I870" s="82"/>
      <c r="J870" s="82"/>
      <c r="K870" s="83"/>
      <c r="L870" s="1"/>
      <c r="M870"/>
    </row>
    <row r="871" spans="3:13">
      <c r="C871" s="91"/>
      <c r="D871" s="80"/>
      <c r="E871" s="80"/>
      <c r="F871" s="84"/>
      <c r="G871" s="80"/>
      <c r="H871" s="81"/>
      <c r="I871" s="82"/>
      <c r="J871" s="82"/>
      <c r="K871" s="83"/>
      <c r="L871" s="1"/>
      <c r="M871"/>
    </row>
    <row r="872" spans="3:13">
      <c r="C872" s="91"/>
      <c r="D872" s="80"/>
      <c r="E872" s="80"/>
      <c r="F872" s="84"/>
      <c r="G872" s="80"/>
      <c r="H872" s="81"/>
      <c r="I872" s="82"/>
      <c r="J872" s="82"/>
      <c r="K872" s="83"/>
      <c r="L872" s="1"/>
      <c r="M872"/>
    </row>
    <row r="873" spans="3:13">
      <c r="C873" s="91"/>
      <c r="D873" s="80"/>
      <c r="E873" s="80"/>
      <c r="F873" s="84"/>
      <c r="G873" s="80"/>
      <c r="H873" s="81"/>
      <c r="I873" s="82"/>
      <c r="J873" s="82"/>
      <c r="K873" s="83"/>
      <c r="L873" s="1"/>
      <c r="M873"/>
    </row>
    <row r="874" spans="3:13">
      <c r="C874" s="91"/>
      <c r="D874" s="80"/>
      <c r="E874" s="80"/>
      <c r="F874" s="84"/>
      <c r="G874" s="80"/>
      <c r="H874" s="81"/>
      <c r="I874" s="82"/>
      <c r="J874" s="82"/>
      <c r="K874" s="83"/>
      <c r="L874" s="1"/>
      <c r="M874"/>
    </row>
    <row r="875" spans="3:13">
      <c r="C875" s="91"/>
      <c r="D875" s="80"/>
      <c r="E875" s="80"/>
      <c r="F875" s="84"/>
      <c r="G875" s="80"/>
      <c r="H875" s="81"/>
      <c r="I875" s="82"/>
      <c r="J875" s="82"/>
      <c r="K875" s="83"/>
      <c r="L875" s="1"/>
      <c r="M875"/>
    </row>
    <row r="876" spans="3:13">
      <c r="C876" s="91"/>
      <c r="D876" s="80"/>
      <c r="E876" s="80"/>
      <c r="F876" s="84"/>
      <c r="G876" s="80"/>
      <c r="H876" s="81"/>
      <c r="I876" s="82"/>
      <c r="J876" s="82"/>
      <c r="K876" s="83"/>
      <c r="L876" s="1"/>
      <c r="M876"/>
    </row>
    <row r="877" spans="3:13">
      <c r="C877" s="91"/>
      <c r="D877" s="80"/>
      <c r="E877" s="80"/>
      <c r="F877" s="84"/>
      <c r="G877" s="80"/>
      <c r="H877" s="81"/>
      <c r="I877" s="82"/>
      <c r="J877" s="82"/>
      <c r="K877" s="83"/>
      <c r="L877" s="1"/>
      <c r="M877"/>
    </row>
    <row r="878" spans="3:13">
      <c r="C878" s="91"/>
      <c r="D878" s="80"/>
      <c r="E878" s="80"/>
      <c r="F878" s="84"/>
      <c r="G878" s="80"/>
      <c r="H878" s="81"/>
      <c r="I878" s="82"/>
      <c r="J878" s="82"/>
      <c r="K878" s="83"/>
      <c r="L878" s="1"/>
      <c r="M878"/>
    </row>
    <row r="879" spans="3:13">
      <c r="C879" s="91"/>
      <c r="D879" s="80"/>
      <c r="E879" s="80"/>
      <c r="F879" s="84"/>
      <c r="G879" s="80"/>
      <c r="H879" s="81"/>
      <c r="I879" s="82"/>
      <c r="J879" s="82"/>
      <c r="K879" s="83"/>
      <c r="L879" s="1"/>
      <c r="M879"/>
    </row>
    <row r="880" spans="3:13">
      <c r="C880" s="91"/>
      <c r="D880" s="80"/>
      <c r="E880" s="80"/>
      <c r="F880" s="84"/>
      <c r="G880" s="80"/>
      <c r="H880" s="81"/>
      <c r="I880" s="82"/>
      <c r="J880" s="82"/>
      <c r="K880" s="83"/>
      <c r="L880" s="1"/>
      <c r="M880"/>
    </row>
    <row r="881" spans="3:13">
      <c r="C881" s="91"/>
      <c r="D881" s="80"/>
      <c r="E881" s="80"/>
      <c r="F881" s="84"/>
      <c r="G881" s="80"/>
      <c r="H881" s="81"/>
      <c r="I881" s="82"/>
      <c r="J881" s="82"/>
      <c r="K881" s="83"/>
      <c r="L881" s="1"/>
      <c r="M881"/>
    </row>
    <row r="882" spans="3:13">
      <c r="C882" s="91"/>
      <c r="D882" s="80"/>
      <c r="E882" s="80"/>
      <c r="F882" s="84"/>
      <c r="G882" s="80"/>
      <c r="H882" s="81"/>
      <c r="I882" s="82"/>
      <c r="J882" s="82"/>
      <c r="K882" s="83"/>
      <c r="L882" s="1"/>
      <c r="M882"/>
    </row>
    <row r="883" spans="3:13">
      <c r="C883" s="91"/>
      <c r="D883" s="80"/>
      <c r="E883" s="80"/>
      <c r="F883" s="84"/>
      <c r="G883" s="80"/>
      <c r="H883" s="81"/>
      <c r="I883" s="82"/>
      <c r="J883" s="82"/>
      <c r="K883" s="83"/>
      <c r="L883" s="1"/>
      <c r="M883"/>
    </row>
    <row r="884" spans="3:13">
      <c r="C884" s="91"/>
      <c r="D884" s="80"/>
      <c r="E884" s="80"/>
      <c r="F884" s="84"/>
      <c r="G884" s="80"/>
      <c r="H884" s="81"/>
      <c r="I884" s="82"/>
      <c r="J884" s="82"/>
      <c r="K884" s="83"/>
      <c r="L884" s="1"/>
      <c r="M884"/>
    </row>
    <row r="885" spans="3:13">
      <c r="C885" s="91"/>
      <c r="D885" s="80"/>
      <c r="E885" s="80"/>
      <c r="F885" s="84"/>
      <c r="G885" s="80"/>
      <c r="H885" s="81"/>
      <c r="I885" s="82"/>
      <c r="J885" s="82"/>
      <c r="K885" s="83"/>
      <c r="L885" s="1"/>
      <c r="M885"/>
    </row>
    <row r="886" spans="3:13">
      <c r="C886" s="91"/>
      <c r="D886" s="80"/>
      <c r="E886" s="80"/>
      <c r="F886" s="84"/>
      <c r="G886" s="80"/>
      <c r="H886" s="81"/>
      <c r="I886" s="82"/>
      <c r="J886" s="82"/>
      <c r="K886" s="83"/>
      <c r="L886" s="1"/>
      <c r="M886"/>
    </row>
    <row r="887" spans="3:13">
      <c r="C887" s="91"/>
      <c r="D887" s="80"/>
      <c r="E887" s="80"/>
      <c r="F887" s="84"/>
      <c r="G887" s="80"/>
      <c r="H887" s="81"/>
      <c r="I887" s="82"/>
      <c r="J887" s="82"/>
      <c r="K887" s="83"/>
      <c r="L887" s="1"/>
      <c r="M887"/>
    </row>
    <row r="888" spans="3:13">
      <c r="C888" s="91"/>
      <c r="D888" s="80"/>
      <c r="E888" s="80"/>
      <c r="F888" s="84"/>
      <c r="G888" s="80"/>
      <c r="H888" s="81"/>
      <c r="I888" s="82"/>
      <c r="J888" s="82"/>
      <c r="K888" s="83"/>
      <c r="L888" s="1"/>
      <c r="M888"/>
    </row>
    <row r="889" spans="3:13">
      <c r="C889" s="91"/>
      <c r="D889" s="80"/>
      <c r="E889" s="80"/>
      <c r="F889" s="84"/>
      <c r="G889" s="80"/>
      <c r="H889" s="81"/>
      <c r="I889" s="82"/>
      <c r="J889" s="82"/>
      <c r="K889" s="83"/>
      <c r="L889" s="1"/>
      <c r="M889"/>
    </row>
    <row r="890" spans="3:13">
      <c r="C890" s="91"/>
      <c r="D890" s="80"/>
      <c r="E890" s="80"/>
      <c r="F890" s="84"/>
      <c r="G890" s="80"/>
      <c r="H890" s="81"/>
      <c r="I890" s="82"/>
      <c r="J890" s="82"/>
      <c r="K890" s="83"/>
      <c r="L890" s="1"/>
      <c r="M890"/>
    </row>
    <row r="891" spans="3:13">
      <c r="C891" s="91"/>
      <c r="D891" s="80"/>
      <c r="E891" s="80"/>
      <c r="F891" s="84"/>
      <c r="G891" s="80"/>
      <c r="H891" s="81"/>
      <c r="I891" s="82"/>
      <c r="J891" s="82"/>
      <c r="K891" s="83"/>
      <c r="L891" s="1"/>
      <c r="M891"/>
    </row>
    <row r="892" spans="3:13">
      <c r="C892" s="91"/>
      <c r="D892" s="80"/>
      <c r="E892" s="80"/>
      <c r="F892" s="84"/>
      <c r="G892" s="80"/>
      <c r="H892" s="81"/>
      <c r="I892" s="82"/>
      <c r="J892" s="82"/>
      <c r="K892" s="83"/>
      <c r="L892" s="1"/>
      <c r="M892"/>
    </row>
    <row r="893" spans="3:13">
      <c r="C893" s="91"/>
      <c r="D893" s="80"/>
      <c r="E893" s="80"/>
      <c r="F893" s="84"/>
      <c r="G893" s="80"/>
      <c r="H893" s="81"/>
      <c r="I893" s="82"/>
      <c r="J893" s="82"/>
      <c r="K893" s="83"/>
      <c r="L893" s="1"/>
      <c r="M893"/>
    </row>
    <row r="894" spans="3:13">
      <c r="C894" s="91"/>
      <c r="D894" s="80"/>
      <c r="E894" s="80"/>
      <c r="F894" s="84"/>
      <c r="G894" s="80"/>
      <c r="H894" s="81"/>
      <c r="I894" s="82"/>
      <c r="J894" s="82"/>
      <c r="K894" s="83"/>
      <c r="L894" s="1"/>
      <c r="M894"/>
    </row>
    <row r="895" spans="3:13">
      <c r="C895" s="91"/>
      <c r="D895" s="80"/>
      <c r="E895" s="80"/>
      <c r="F895" s="84"/>
      <c r="G895" s="80"/>
      <c r="H895" s="81"/>
      <c r="I895" s="82"/>
      <c r="J895" s="82"/>
      <c r="K895" s="83"/>
      <c r="L895" s="1"/>
      <c r="M895"/>
    </row>
    <row r="896" spans="3:13">
      <c r="C896" s="91"/>
      <c r="D896" s="80"/>
      <c r="E896" s="80"/>
      <c r="F896" s="84"/>
      <c r="G896" s="80"/>
      <c r="H896" s="81"/>
      <c r="I896" s="82"/>
      <c r="J896" s="82"/>
      <c r="K896" s="83"/>
      <c r="L896" s="1"/>
      <c r="M896"/>
    </row>
    <row r="897" spans="3:13">
      <c r="C897" s="91"/>
      <c r="D897" s="80"/>
      <c r="E897" s="80"/>
      <c r="F897" s="84"/>
      <c r="G897" s="80"/>
      <c r="H897" s="81"/>
      <c r="I897" s="82"/>
      <c r="J897" s="82"/>
      <c r="K897" s="83"/>
      <c r="L897" s="1"/>
      <c r="M897"/>
    </row>
    <row r="898" spans="3:13">
      <c r="C898" s="91"/>
      <c r="D898" s="80"/>
      <c r="E898" s="80"/>
      <c r="F898" s="84"/>
      <c r="G898" s="80"/>
      <c r="H898" s="81"/>
      <c r="I898" s="82"/>
      <c r="J898" s="82"/>
      <c r="K898" s="83"/>
      <c r="L898" s="1"/>
      <c r="M898"/>
    </row>
    <row r="899" spans="3:13">
      <c r="C899" s="91"/>
      <c r="D899" s="80"/>
      <c r="E899" s="80"/>
      <c r="F899" s="84"/>
      <c r="G899" s="80"/>
      <c r="H899" s="81"/>
      <c r="I899" s="82"/>
      <c r="J899" s="82"/>
      <c r="K899" s="83"/>
      <c r="L899" s="1"/>
      <c r="M899"/>
    </row>
    <row r="900" spans="3:13">
      <c r="C900" s="91"/>
      <c r="D900" s="80"/>
      <c r="E900" s="80"/>
      <c r="F900" s="84"/>
      <c r="G900" s="80"/>
      <c r="H900" s="81"/>
      <c r="I900" s="82"/>
      <c r="J900" s="82"/>
      <c r="K900" s="83"/>
      <c r="L900" s="1"/>
      <c r="M900"/>
    </row>
    <row r="901" spans="3:13">
      <c r="C901" s="91"/>
      <c r="D901" s="80"/>
      <c r="E901" s="80"/>
      <c r="F901" s="84"/>
      <c r="G901" s="80"/>
      <c r="H901" s="81"/>
      <c r="I901" s="82"/>
      <c r="J901" s="82"/>
      <c r="K901" s="83"/>
      <c r="L901" s="1"/>
      <c r="M901"/>
    </row>
    <row r="902" spans="3:13">
      <c r="C902" s="91"/>
      <c r="D902" s="80"/>
      <c r="E902" s="80"/>
      <c r="F902" s="84"/>
      <c r="G902" s="80"/>
      <c r="H902" s="81"/>
      <c r="I902" s="82"/>
      <c r="J902" s="82"/>
      <c r="K902" s="83"/>
      <c r="L902" s="1"/>
      <c r="M902"/>
    </row>
    <row r="903" spans="3:13">
      <c r="C903" s="91"/>
      <c r="D903" s="80"/>
      <c r="E903" s="80"/>
      <c r="F903" s="84"/>
      <c r="G903" s="80"/>
      <c r="H903" s="81"/>
      <c r="I903" s="82"/>
      <c r="J903" s="82"/>
      <c r="K903" s="83"/>
      <c r="L903" s="1"/>
      <c r="M903"/>
    </row>
    <row r="904" spans="3:13">
      <c r="C904" s="91"/>
      <c r="D904" s="80"/>
      <c r="E904" s="80"/>
      <c r="F904" s="84"/>
      <c r="G904" s="80"/>
      <c r="H904" s="81"/>
      <c r="I904" s="82"/>
      <c r="J904" s="82"/>
      <c r="K904" s="83"/>
      <c r="L904" s="1"/>
      <c r="M904"/>
    </row>
    <row r="905" spans="3:13">
      <c r="C905" s="91"/>
      <c r="D905" s="80"/>
      <c r="E905" s="80"/>
      <c r="F905" s="84"/>
      <c r="G905" s="80"/>
      <c r="H905" s="81"/>
      <c r="I905" s="82"/>
      <c r="J905" s="82"/>
      <c r="K905" s="83"/>
      <c r="L905" s="1"/>
      <c r="M905"/>
    </row>
    <row r="906" spans="3:13">
      <c r="C906" s="91"/>
      <c r="D906" s="80"/>
      <c r="E906" s="80"/>
      <c r="F906" s="84"/>
      <c r="G906" s="80"/>
      <c r="H906" s="81"/>
      <c r="I906" s="82"/>
      <c r="J906" s="82"/>
      <c r="K906" s="83"/>
      <c r="L906" s="1"/>
      <c r="M906"/>
    </row>
    <row r="907" spans="3:13">
      <c r="C907" s="91"/>
      <c r="D907" s="80"/>
      <c r="E907" s="80"/>
      <c r="F907" s="84"/>
      <c r="G907" s="80"/>
      <c r="H907" s="81"/>
      <c r="I907" s="82"/>
      <c r="J907" s="82"/>
      <c r="K907" s="83"/>
      <c r="L907" s="1"/>
      <c r="M907"/>
    </row>
    <row r="908" spans="3:13">
      <c r="C908" s="91"/>
      <c r="D908" s="80"/>
      <c r="E908" s="80"/>
      <c r="F908" s="84"/>
      <c r="G908" s="80"/>
      <c r="H908" s="81"/>
      <c r="I908" s="82"/>
      <c r="J908" s="82"/>
      <c r="K908" s="83"/>
      <c r="L908" s="1"/>
      <c r="M908"/>
    </row>
    <row r="909" spans="3:13">
      <c r="C909" s="91"/>
      <c r="D909" s="80"/>
      <c r="E909" s="80"/>
      <c r="F909" s="84"/>
      <c r="G909" s="80"/>
      <c r="H909" s="81"/>
      <c r="I909" s="82"/>
      <c r="J909" s="82"/>
      <c r="K909" s="83"/>
      <c r="L909" s="1"/>
      <c r="M909"/>
    </row>
    <row r="910" spans="3:13">
      <c r="C910" s="91"/>
      <c r="D910" s="80"/>
      <c r="E910" s="80"/>
      <c r="F910" s="84"/>
      <c r="G910" s="80"/>
      <c r="H910" s="81"/>
      <c r="I910" s="82"/>
      <c r="J910" s="82"/>
      <c r="K910" s="83"/>
      <c r="L910" s="1"/>
      <c r="M910"/>
    </row>
    <row r="911" spans="3:13">
      <c r="C911" s="91"/>
      <c r="D911" s="80"/>
      <c r="E911" s="80"/>
      <c r="F911" s="84"/>
      <c r="G911" s="80"/>
      <c r="H911" s="81"/>
      <c r="I911" s="82"/>
      <c r="J911" s="82"/>
      <c r="K911" s="83"/>
      <c r="L911" s="1"/>
      <c r="M911"/>
    </row>
    <row r="912" spans="3:13">
      <c r="C912" s="91"/>
      <c r="D912" s="80"/>
      <c r="E912" s="80"/>
      <c r="F912" s="84"/>
      <c r="G912" s="80"/>
      <c r="H912" s="81"/>
      <c r="I912" s="82"/>
      <c r="J912" s="82"/>
      <c r="K912" s="83"/>
      <c r="L912" s="1"/>
      <c r="M912"/>
    </row>
    <row r="913" spans="3:13">
      <c r="C913" s="91"/>
      <c r="D913" s="80"/>
      <c r="E913" s="80"/>
      <c r="F913" s="84"/>
      <c r="G913" s="80"/>
      <c r="H913" s="81"/>
      <c r="I913" s="82"/>
      <c r="J913" s="82"/>
      <c r="K913" s="83"/>
      <c r="L913" s="1"/>
      <c r="M913"/>
    </row>
    <row r="914" spans="3:13">
      <c r="C914" s="91"/>
      <c r="D914" s="80"/>
      <c r="E914" s="80"/>
      <c r="F914" s="84"/>
      <c r="G914" s="80"/>
      <c r="H914" s="81"/>
      <c r="I914" s="82"/>
      <c r="J914" s="82"/>
      <c r="K914" s="83"/>
      <c r="L914" s="1"/>
      <c r="M914"/>
    </row>
    <row r="915" spans="3:13">
      <c r="C915" s="91"/>
      <c r="D915" s="80"/>
      <c r="E915" s="80"/>
      <c r="F915" s="84"/>
      <c r="G915" s="80"/>
      <c r="H915" s="81"/>
      <c r="I915" s="82"/>
      <c r="J915" s="82"/>
      <c r="K915" s="83"/>
      <c r="L915" s="1"/>
      <c r="M915"/>
    </row>
    <row r="916" spans="3:13">
      <c r="C916" s="91"/>
      <c r="D916" s="80"/>
      <c r="E916" s="80"/>
      <c r="F916" s="84"/>
      <c r="G916" s="80"/>
      <c r="H916" s="81"/>
      <c r="I916" s="82"/>
      <c r="J916" s="82"/>
      <c r="K916" s="83"/>
      <c r="L916" s="1"/>
      <c r="M916"/>
    </row>
    <row r="917" spans="3:13">
      <c r="C917" s="91"/>
      <c r="D917" s="80"/>
      <c r="E917" s="80"/>
      <c r="F917" s="84"/>
      <c r="G917" s="80"/>
      <c r="H917" s="81"/>
      <c r="I917" s="82"/>
      <c r="J917" s="82"/>
      <c r="K917" s="83"/>
      <c r="L917" s="1"/>
      <c r="M917"/>
    </row>
    <row r="918" spans="3:13">
      <c r="C918" s="91"/>
      <c r="D918" s="80"/>
      <c r="E918" s="80"/>
      <c r="F918" s="84"/>
      <c r="G918" s="80"/>
      <c r="H918" s="81"/>
      <c r="I918" s="82"/>
      <c r="J918" s="82"/>
      <c r="K918" s="83"/>
      <c r="L918" s="1"/>
      <c r="M918"/>
    </row>
    <row r="919" spans="3:13">
      <c r="C919" s="91"/>
      <c r="D919" s="80"/>
      <c r="E919" s="80"/>
      <c r="F919" s="84"/>
      <c r="G919" s="80"/>
      <c r="H919" s="81"/>
      <c r="I919" s="82"/>
      <c r="J919" s="82"/>
      <c r="K919" s="83"/>
      <c r="L919" s="1"/>
      <c r="M919"/>
    </row>
    <row r="920" spans="3:13">
      <c r="C920" s="91"/>
      <c r="D920" s="80"/>
      <c r="E920" s="80"/>
      <c r="F920" s="84"/>
      <c r="G920" s="80"/>
      <c r="H920" s="81"/>
      <c r="I920" s="82"/>
      <c r="J920" s="82"/>
      <c r="K920" s="83"/>
      <c r="L920" s="1"/>
      <c r="M920"/>
    </row>
    <row r="921" spans="3:13">
      <c r="C921" s="91"/>
      <c r="D921" s="80"/>
      <c r="E921" s="80"/>
      <c r="F921" s="84"/>
      <c r="G921" s="80"/>
      <c r="H921" s="81"/>
      <c r="I921" s="82"/>
      <c r="J921" s="82"/>
      <c r="K921" s="83"/>
      <c r="L921" s="1"/>
      <c r="M921"/>
    </row>
    <row r="922" spans="3:13">
      <c r="C922" s="91"/>
      <c r="D922" s="80"/>
      <c r="E922" s="80"/>
      <c r="F922" s="84"/>
      <c r="G922" s="80"/>
      <c r="H922" s="81"/>
      <c r="I922" s="82"/>
      <c r="J922" s="82"/>
      <c r="K922" s="83"/>
      <c r="L922" s="1"/>
      <c r="M922"/>
    </row>
    <row r="923" spans="3:13">
      <c r="C923" s="91"/>
      <c r="D923" s="80"/>
      <c r="E923" s="80"/>
      <c r="F923" s="84"/>
      <c r="G923" s="80"/>
      <c r="H923" s="81"/>
      <c r="I923" s="82"/>
      <c r="J923" s="82"/>
      <c r="K923" s="83"/>
      <c r="L923" s="1"/>
      <c r="M923"/>
    </row>
    <row r="924" spans="3:13">
      <c r="C924" s="91"/>
      <c r="D924" s="80"/>
      <c r="E924" s="80"/>
      <c r="F924" s="84"/>
      <c r="G924" s="80"/>
      <c r="H924" s="81"/>
      <c r="I924" s="82"/>
      <c r="J924" s="82"/>
      <c r="K924" s="83"/>
      <c r="L924" s="1"/>
      <c r="M924"/>
    </row>
    <row r="925" spans="3:13">
      <c r="C925" s="91"/>
      <c r="D925" s="80"/>
      <c r="E925" s="80"/>
      <c r="F925" s="84"/>
      <c r="G925" s="80"/>
      <c r="H925" s="81"/>
      <c r="I925" s="82"/>
      <c r="J925" s="82"/>
      <c r="K925" s="83"/>
      <c r="L925" s="1"/>
      <c r="M925"/>
    </row>
    <row r="926" spans="3:13">
      <c r="C926" s="91"/>
      <c r="D926" s="80"/>
      <c r="E926" s="80"/>
      <c r="F926" s="84"/>
      <c r="G926" s="80"/>
      <c r="H926" s="81"/>
      <c r="I926" s="82"/>
      <c r="J926" s="82"/>
      <c r="K926" s="83"/>
      <c r="L926" s="1"/>
      <c r="M926"/>
    </row>
    <row r="927" spans="3:13">
      <c r="C927" s="91"/>
      <c r="D927" s="80"/>
      <c r="E927" s="80"/>
      <c r="F927" s="84"/>
      <c r="G927" s="80"/>
      <c r="H927" s="81"/>
      <c r="I927" s="82"/>
      <c r="J927" s="82"/>
      <c r="K927" s="83"/>
      <c r="L927" s="1"/>
      <c r="M927"/>
    </row>
    <row r="928" spans="3:13">
      <c r="C928" s="91"/>
      <c r="D928" s="80"/>
      <c r="E928" s="80"/>
      <c r="F928" s="84"/>
      <c r="G928" s="80"/>
      <c r="H928" s="81"/>
      <c r="I928" s="82"/>
      <c r="J928" s="82"/>
      <c r="K928" s="83"/>
      <c r="L928" s="1"/>
      <c r="M928"/>
    </row>
    <row r="929" spans="3:13">
      <c r="C929" s="91"/>
      <c r="D929" s="80"/>
      <c r="E929" s="80"/>
      <c r="F929" s="84"/>
      <c r="G929" s="80"/>
      <c r="H929" s="81"/>
      <c r="I929" s="82"/>
      <c r="J929" s="82"/>
      <c r="K929" s="83"/>
      <c r="L929" s="1"/>
      <c r="M929"/>
    </row>
    <row r="930" spans="3:13">
      <c r="C930" s="91"/>
      <c r="D930" s="80"/>
      <c r="E930" s="80"/>
      <c r="F930" s="84"/>
      <c r="G930" s="80"/>
      <c r="H930" s="81"/>
      <c r="I930" s="82"/>
      <c r="J930" s="82"/>
      <c r="K930" s="83"/>
      <c r="L930" s="1"/>
      <c r="M930"/>
    </row>
    <row r="931" spans="3:13">
      <c r="C931" s="91"/>
      <c r="D931" s="80"/>
      <c r="E931" s="80"/>
      <c r="F931" s="84"/>
      <c r="G931" s="80"/>
      <c r="H931" s="81"/>
      <c r="I931" s="82"/>
      <c r="J931" s="82"/>
      <c r="K931" s="83"/>
      <c r="L931" s="1"/>
      <c r="M931"/>
    </row>
    <row r="932" spans="3:13">
      <c r="C932" s="91"/>
      <c r="D932" s="80"/>
      <c r="E932" s="80"/>
      <c r="F932" s="84"/>
      <c r="G932" s="80"/>
      <c r="H932" s="81"/>
      <c r="I932" s="82"/>
      <c r="J932" s="82"/>
      <c r="K932" s="83"/>
      <c r="L932" s="1"/>
      <c r="M932"/>
    </row>
    <row r="933" spans="3:13">
      <c r="C933" s="91"/>
      <c r="D933" s="80"/>
      <c r="E933" s="80"/>
      <c r="F933" s="84"/>
      <c r="G933" s="80"/>
      <c r="H933" s="81"/>
      <c r="I933" s="82"/>
      <c r="J933" s="82"/>
      <c r="K933" s="83"/>
      <c r="L933" s="1"/>
      <c r="M933"/>
    </row>
    <row r="934" spans="3:13">
      <c r="C934" s="91"/>
      <c r="D934" s="80"/>
      <c r="E934" s="80"/>
      <c r="F934" s="84"/>
      <c r="G934" s="80"/>
      <c r="H934" s="81"/>
      <c r="I934" s="82"/>
      <c r="J934" s="82"/>
      <c r="K934" s="83"/>
      <c r="L934" s="1"/>
      <c r="M934"/>
    </row>
    <row r="935" spans="3:13">
      <c r="C935" s="91"/>
      <c r="D935" s="80"/>
      <c r="E935" s="80"/>
      <c r="F935" s="84"/>
      <c r="G935" s="80"/>
      <c r="H935" s="81"/>
      <c r="I935" s="82"/>
      <c r="J935" s="82"/>
      <c r="K935" s="83"/>
      <c r="L935" s="1"/>
      <c r="M935"/>
    </row>
    <row r="936" spans="3:13">
      <c r="C936" s="91"/>
      <c r="D936" s="80"/>
      <c r="E936" s="80"/>
      <c r="F936" s="84"/>
      <c r="G936" s="80"/>
      <c r="H936" s="81"/>
      <c r="I936" s="82"/>
      <c r="J936" s="82"/>
      <c r="K936" s="83"/>
      <c r="L936" s="1"/>
      <c r="M936"/>
    </row>
    <row r="937" spans="3:13">
      <c r="C937" s="91"/>
      <c r="D937" s="80"/>
      <c r="E937" s="80"/>
      <c r="F937" s="84"/>
      <c r="G937" s="80"/>
      <c r="H937" s="81"/>
      <c r="I937" s="82"/>
      <c r="J937" s="82"/>
      <c r="K937" s="83"/>
      <c r="L937" s="1"/>
      <c r="M937"/>
    </row>
    <row r="938" spans="3:13">
      <c r="C938" s="91"/>
      <c r="D938" s="80"/>
      <c r="E938" s="80"/>
      <c r="F938" s="84"/>
      <c r="G938" s="80"/>
      <c r="H938" s="81"/>
      <c r="I938" s="82"/>
      <c r="J938" s="82"/>
      <c r="K938" s="83"/>
      <c r="L938" s="1"/>
      <c r="M938"/>
    </row>
    <row r="939" spans="3:13">
      <c r="C939" s="91"/>
      <c r="D939" s="80"/>
      <c r="E939" s="80"/>
      <c r="F939" s="84"/>
      <c r="G939" s="80"/>
      <c r="H939" s="81"/>
      <c r="I939" s="82"/>
      <c r="J939" s="82"/>
      <c r="K939" s="83"/>
      <c r="L939" s="1"/>
      <c r="M939"/>
    </row>
    <row r="940" spans="3:13">
      <c r="C940" s="91"/>
      <c r="D940" s="80"/>
      <c r="E940" s="80"/>
      <c r="F940" s="84"/>
      <c r="G940" s="80"/>
      <c r="H940" s="81"/>
      <c r="I940" s="82"/>
      <c r="J940" s="82"/>
      <c r="K940" s="83"/>
      <c r="L940" s="1"/>
      <c r="M940"/>
    </row>
    <row r="941" spans="3:13">
      <c r="C941" s="91"/>
      <c r="D941" s="80"/>
      <c r="E941" s="80"/>
      <c r="F941" s="84"/>
      <c r="G941" s="80"/>
      <c r="H941" s="81"/>
      <c r="I941" s="82"/>
      <c r="J941" s="82"/>
      <c r="K941" s="83"/>
      <c r="L941" s="1"/>
      <c r="M941"/>
    </row>
    <row r="942" spans="3:13">
      <c r="C942" s="91"/>
      <c r="D942" s="80"/>
      <c r="E942" s="80"/>
      <c r="F942" s="84"/>
      <c r="G942" s="80"/>
      <c r="H942" s="81"/>
      <c r="I942" s="82"/>
      <c r="J942" s="82"/>
      <c r="K942" s="83"/>
      <c r="L942" s="1"/>
      <c r="M942"/>
    </row>
    <row r="943" spans="3:13">
      <c r="C943" s="91"/>
      <c r="D943" s="80"/>
      <c r="E943" s="80"/>
      <c r="F943" s="84"/>
      <c r="G943" s="80"/>
      <c r="H943" s="81"/>
      <c r="I943" s="82"/>
      <c r="J943" s="82"/>
      <c r="K943" s="83"/>
      <c r="L943" s="1"/>
      <c r="M943"/>
    </row>
    <row r="944" spans="3:13">
      <c r="C944" s="91"/>
      <c r="D944" s="80"/>
      <c r="E944" s="80"/>
      <c r="F944" s="84"/>
      <c r="G944" s="80"/>
      <c r="H944" s="81"/>
      <c r="I944" s="82"/>
      <c r="J944" s="82"/>
      <c r="K944" s="83"/>
      <c r="L944" s="1"/>
      <c r="M944"/>
    </row>
    <row r="945" spans="3:13">
      <c r="C945" s="91"/>
      <c r="D945" s="80"/>
      <c r="E945" s="80"/>
      <c r="F945" s="84"/>
      <c r="G945" s="80"/>
      <c r="H945" s="81"/>
      <c r="I945" s="82"/>
      <c r="J945" s="82"/>
      <c r="K945" s="83"/>
      <c r="L945" s="1"/>
      <c r="M945"/>
    </row>
    <row r="946" spans="3:13">
      <c r="C946" s="91"/>
      <c r="D946" s="80"/>
      <c r="E946" s="80"/>
      <c r="F946" s="84"/>
      <c r="G946" s="80"/>
      <c r="H946" s="81"/>
      <c r="I946" s="82"/>
      <c r="J946" s="82"/>
      <c r="K946" s="83"/>
      <c r="L946" s="1"/>
      <c r="M946"/>
    </row>
    <row r="947" spans="3:13">
      <c r="C947" s="91"/>
      <c r="D947" s="80"/>
      <c r="E947" s="80"/>
      <c r="F947" s="84"/>
      <c r="G947" s="80"/>
      <c r="H947" s="81"/>
      <c r="I947" s="82"/>
      <c r="J947" s="82"/>
      <c r="K947" s="83"/>
      <c r="L947" s="1"/>
      <c r="M947"/>
    </row>
    <row r="948" spans="3:13">
      <c r="C948" s="91"/>
      <c r="D948" s="80"/>
      <c r="E948" s="80"/>
      <c r="F948" s="84"/>
      <c r="G948" s="80"/>
      <c r="H948" s="81"/>
      <c r="I948" s="82"/>
      <c r="J948" s="82"/>
      <c r="K948" s="83"/>
      <c r="L948" s="1"/>
      <c r="M948"/>
    </row>
    <row r="949" spans="3:13">
      <c r="C949" s="91"/>
      <c r="D949" s="80"/>
      <c r="E949" s="80"/>
      <c r="F949" s="84"/>
      <c r="G949" s="80"/>
      <c r="H949" s="81"/>
      <c r="I949" s="82"/>
      <c r="J949" s="82"/>
      <c r="K949" s="83"/>
      <c r="L949" s="1"/>
      <c r="M949"/>
    </row>
    <row r="950" spans="3:13">
      <c r="C950" s="91"/>
      <c r="D950" s="80"/>
      <c r="E950" s="80"/>
      <c r="F950" s="84"/>
      <c r="G950" s="80"/>
      <c r="H950" s="81"/>
      <c r="I950" s="82"/>
      <c r="J950" s="82"/>
      <c r="K950" s="83"/>
      <c r="L950" s="1"/>
      <c r="M950"/>
    </row>
    <row r="951" spans="3:13">
      <c r="C951" s="91"/>
      <c r="D951" s="80"/>
      <c r="E951" s="80"/>
      <c r="F951" s="84"/>
      <c r="G951" s="80"/>
      <c r="H951" s="81"/>
      <c r="I951" s="82"/>
      <c r="J951" s="82"/>
      <c r="K951" s="83"/>
      <c r="L951" s="1"/>
      <c r="M951"/>
    </row>
    <row r="952" spans="3:13">
      <c r="C952" s="91"/>
      <c r="D952" s="80"/>
      <c r="E952" s="80"/>
      <c r="F952" s="84"/>
      <c r="G952" s="80"/>
      <c r="H952" s="81"/>
      <c r="I952" s="82"/>
      <c r="J952" s="82"/>
      <c r="K952" s="83"/>
      <c r="L952" s="1"/>
      <c r="M952"/>
    </row>
    <row r="953" spans="3:13">
      <c r="C953" s="91"/>
      <c r="D953" s="80"/>
      <c r="E953" s="80"/>
      <c r="F953" s="84"/>
      <c r="G953" s="80"/>
      <c r="H953" s="81"/>
      <c r="I953" s="82"/>
      <c r="J953" s="82"/>
      <c r="K953" s="83"/>
      <c r="L953" s="1"/>
      <c r="M953"/>
    </row>
    <row r="954" spans="3:13">
      <c r="C954" s="91"/>
      <c r="D954" s="80"/>
      <c r="E954" s="80"/>
      <c r="F954" s="84"/>
      <c r="G954" s="80"/>
      <c r="H954" s="81"/>
      <c r="I954" s="82"/>
      <c r="J954" s="82"/>
      <c r="K954" s="83"/>
      <c r="L954" s="1"/>
      <c r="M954"/>
    </row>
    <row r="955" spans="3:13">
      <c r="C955" s="91"/>
      <c r="D955" s="80"/>
      <c r="E955" s="80"/>
      <c r="F955" s="84"/>
      <c r="G955" s="80"/>
      <c r="H955" s="81"/>
      <c r="I955" s="82"/>
      <c r="J955" s="82"/>
      <c r="K955" s="83"/>
      <c r="L955" s="1"/>
      <c r="M955"/>
    </row>
    <row r="956" spans="3:13">
      <c r="C956" s="91"/>
      <c r="D956" s="80"/>
      <c r="E956" s="80"/>
      <c r="F956" s="84"/>
      <c r="G956" s="80"/>
      <c r="H956" s="81"/>
      <c r="I956" s="82"/>
      <c r="J956" s="82"/>
      <c r="K956" s="83"/>
      <c r="L956" s="1"/>
      <c r="M956"/>
    </row>
    <row r="957" spans="3:13">
      <c r="C957" s="91"/>
      <c r="D957" s="80"/>
      <c r="E957" s="80"/>
      <c r="F957" s="84"/>
      <c r="G957" s="80"/>
      <c r="H957" s="81"/>
      <c r="I957" s="82"/>
      <c r="J957" s="82"/>
      <c r="K957" s="83"/>
      <c r="L957" s="1"/>
      <c r="M957"/>
    </row>
    <row r="958" spans="3:13">
      <c r="C958" s="91"/>
      <c r="D958" s="80"/>
      <c r="E958" s="80"/>
      <c r="F958" s="84"/>
      <c r="G958" s="80"/>
      <c r="H958" s="81"/>
      <c r="I958" s="82"/>
      <c r="J958" s="82"/>
      <c r="K958" s="83"/>
      <c r="L958" s="1"/>
      <c r="M958"/>
    </row>
    <row r="959" spans="3:13">
      <c r="C959" s="91"/>
      <c r="D959" s="80"/>
      <c r="E959" s="80"/>
      <c r="F959" s="84"/>
      <c r="G959" s="80"/>
      <c r="H959" s="81"/>
      <c r="I959" s="82"/>
      <c r="J959" s="82"/>
      <c r="K959" s="83"/>
      <c r="L959" s="1"/>
      <c r="M959"/>
    </row>
    <row r="960" spans="3:13">
      <c r="C960" s="91"/>
      <c r="D960" s="80"/>
      <c r="E960" s="80"/>
      <c r="F960" s="84"/>
      <c r="G960" s="80"/>
      <c r="H960" s="81"/>
      <c r="I960" s="82"/>
      <c r="J960" s="82"/>
      <c r="K960" s="83"/>
      <c r="L960" s="1"/>
      <c r="M960"/>
    </row>
    <row r="961" spans="3:13">
      <c r="C961" s="91"/>
      <c r="D961" s="80"/>
      <c r="E961" s="80"/>
      <c r="F961" s="84"/>
      <c r="G961" s="80"/>
      <c r="H961" s="81"/>
      <c r="I961" s="82"/>
      <c r="J961" s="82"/>
      <c r="K961" s="83"/>
      <c r="L961" s="1"/>
      <c r="M961"/>
    </row>
    <row r="962" spans="3:13">
      <c r="C962" s="91"/>
      <c r="D962" s="80"/>
      <c r="E962" s="80"/>
      <c r="F962" s="84"/>
      <c r="G962" s="80"/>
      <c r="H962" s="81"/>
      <c r="I962" s="82"/>
      <c r="J962" s="82"/>
      <c r="K962" s="83"/>
      <c r="L962" s="1"/>
      <c r="M962"/>
    </row>
    <row r="963" spans="3:13">
      <c r="C963" s="91"/>
      <c r="D963" s="80"/>
      <c r="E963" s="80"/>
      <c r="F963" s="84"/>
      <c r="G963" s="80"/>
      <c r="H963" s="81"/>
      <c r="I963" s="82"/>
      <c r="J963" s="82"/>
      <c r="K963" s="83"/>
      <c r="L963" s="1"/>
      <c r="M963"/>
    </row>
    <row r="964" spans="3:13">
      <c r="C964" s="91"/>
      <c r="D964" s="80"/>
      <c r="E964" s="80"/>
      <c r="F964" s="84"/>
      <c r="G964" s="80"/>
      <c r="H964" s="81"/>
      <c r="I964" s="82"/>
      <c r="J964" s="82"/>
      <c r="K964" s="83"/>
      <c r="L964" s="1"/>
      <c r="M964"/>
    </row>
    <row r="965" spans="3:13">
      <c r="C965" s="91"/>
      <c r="D965" s="80"/>
      <c r="E965" s="80"/>
      <c r="F965" s="84"/>
      <c r="G965" s="80"/>
      <c r="H965" s="81"/>
      <c r="I965" s="82"/>
      <c r="J965" s="82"/>
      <c r="K965" s="83"/>
      <c r="L965" s="1"/>
      <c r="M965"/>
    </row>
    <row r="966" spans="3:13">
      <c r="C966" s="91"/>
      <c r="D966" s="80"/>
      <c r="E966" s="80"/>
      <c r="F966" s="84"/>
      <c r="G966" s="80"/>
      <c r="H966" s="81"/>
      <c r="I966" s="82"/>
      <c r="J966" s="82"/>
      <c r="K966" s="83"/>
      <c r="L966" s="1"/>
      <c r="M966"/>
    </row>
    <row r="967" spans="3:13">
      <c r="C967" s="91"/>
      <c r="D967" s="80"/>
      <c r="E967" s="80"/>
      <c r="F967" s="84"/>
      <c r="G967" s="80"/>
      <c r="H967" s="81"/>
      <c r="I967" s="82"/>
      <c r="J967" s="82"/>
      <c r="K967" s="83"/>
      <c r="L967" s="1"/>
      <c r="M967"/>
    </row>
    <row r="968" spans="3:13">
      <c r="C968" s="91"/>
      <c r="D968" s="80"/>
      <c r="E968" s="80"/>
      <c r="F968" s="84"/>
      <c r="G968" s="80"/>
      <c r="H968" s="81"/>
      <c r="I968" s="82"/>
      <c r="J968" s="82"/>
      <c r="K968" s="83"/>
      <c r="L968" s="1"/>
      <c r="M968"/>
    </row>
    <row r="969" spans="3:13">
      <c r="C969" s="91"/>
      <c r="D969" s="80"/>
      <c r="E969" s="80"/>
      <c r="F969" s="84"/>
      <c r="G969" s="80"/>
      <c r="H969" s="81"/>
      <c r="I969" s="82"/>
      <c r="J969" s="82"/>
      <c r="K969" s="83"/>
      <c r="L969" s="1"/>
      <c r="M969"/>
    </row>
    <row r="970" spans="3:13">
      <c r="C970" s="91"/>
      <c r="D970" s="80"/>
      <c r="E970" s="80"/>
      <c r="F970" s="84"/>
      <c r="G970" s="80"/>
      <c r="H970" s="81"/>
      <c r="I970" s="82"/>
      <c r="J970" s="82"/>
      <c r="K970" s="83"/>
      <c r="L970" s="1"/>
      <c r="M970"/>
    </row>
    <row r="971" spans="3:13">
      <c r="C971" s="91"/>
      <c r="D971" s="80"/>
      <c r="E971" s="80"/>
      <c r="F971" s="84"/>
      <c r="G971" s="80"/>
      <c r="H971" s="81"/>
      <c r="I971" s="82"/>
      <c r="J971" s="82"/>
      <c r="K971" s="83"/>
      <c r="L971" s="1"/>
      <c r="M971"/>
    </row>
    <row r="972" spans="3:13">
      <c r="C972" s="91"/>
      <c r="D972" s="80"/>
      <c r="E972" s="80"/>
      <c r="F972" s="84"/>
      <c r="G972" s="80"/>
      <c r="H972" s="81"/>
      <c r="I972" s="82"/>
      <c r="J972" s="82"/>
      <c r="K972" s="83"/>
      <c r="L972" s="1"/>
      <c r="M972"/>
    </row>
    <row r="973" spans="3:13">
      <c r="C973" s="91"/>
      <c r="D973" s="80"/>
      <c r="E973" s="80"/>
      <c r="F973" s="84"/>
      <c r="G973" s="80"/>
      <c r="H973" s="81"/>
      <c r="I973" s="82"/>
      <c r="J973" s="82"/>
      <c r="K973" s="83"/>
      <c r="L973" s="1"/>
      <c r="M973"/>
    </row>
    <row r="974" spans="3:13">
      <c r="C974" s="91"/>
      <c r="D974" s="80"/>
      <c r="E974" s="80"/>
      <c r="F974" s="84"/>
      <c r="G974" s="80"/>
      <c r="H974" s="81"/>
      <c r="I974" s="82"/>
      <c r="J974" s="82"/>
      <c r="K974" s="83"/>
      <c r="L974" s="1"/>
      <c r="M974"/>
    </row>
    <row r="975" spans="3:13">
      <c r="C975" s="91"/>
      <c r="D975" s="80"/>
      <c r="E975" s="80"/>
      <c r="F975" s="84"/>
      <c r="G975" s="80"/>
      <c r="H975" s="81"/>
      <c r="I975" s="82"/>
      <c r="J975" s="82"/>
      <c r="K975" s="83"/>
      <c r="L975" s="1"/>
      <c r="M975"/>
    </row>
    <row r="976" spans="3:13">
      <c r="C976" s="91"/>
      <c r="D976" s="80"/>
      <c r="E976" s="80"/>
      <c r="F976" s="84"/>
      <c r="G976" s="80"/>
      <c r="H976" s="81"/>
      <c r="I976" s="82"/>
      <c r="J976" s="82"/>
      <c r="K976" s="83"/>
      <c r="L976" s="1"/>
      <c r="M976"/>
    </row>
    <row r="977" spans="3:13">
      <c r="C977" s="91"/>
      <c r="D977" s="80"/>
      <c r="E977" s="80"/>
      <c r="F977" s="84"/>
      <c r="G977" s="80"/>
      <c r="H977" s="81"/>
      <c r="I977" s="82"/>
      <c r="J977" s="82"/>
      <c r="K977" s="83"/>
      <c r="L977" s="1"/>
      <c r="M977"/>
    </row>
    <row r="978" spans="3:13">
      <c r="C978" s="91"/>
      <c r="D978" s="80"/>
      <c r="E978" s="80"/>
      <c r="F978" s="84"/>
      <c r="G978" s="80"/>
      <c r="H978" s="81"/>
      <c r="I978" s="82"/>
      <c r="J978" s="82"/>
      <c r="K978" s="83"/>
      <c r="L978" s="1"/>
      <c r="M978"/>
    </row>
    <row r="979" spans="3:13">
      <c r="C979" s="91"/>
      <c r="D979" s="80"/>
      <c r="E979" s="80"/>
      <c r="F979" s="84"/>
      <c r="G979" s="80"/>
      <c r="H979" s="81"/>
      <c r="I979" s="82"/>
      <c r="J979" s="82"/>
      <c r="K979" s="83"/>
      <c r="L979" s="1"/>
      <c r="M979"/>
    </row>
    <row r="980" spans="3:13">
      <c r="C980" s="91"/>
      <c r="D980" s="80"/>
      <c r="E980" s="80"/>
      <c r="F980" s="84"/>
      <c r="G980" s="80"/>
      <c r="H980" s="81"/>
      <c r="I980" s="82"/>
      <c r="J980" s="82"/>
      <c r="K980" s="83"/>
      <c r="L980" s="1"/>
      <c r="M980"/>
    </row>
    <row r="981" spans="3:13">
      <c r="C981" s="91"/>
      <c r="D981" s="80"/>
      <c r="E981" s="80"/>
      <c r="F981" s="84"/>
      <c r="G981" s="80"/>
      <c r="H981" s="81"/>
      <c r="I981" s="82"/>
      <c r="J981" s="82"/>
      <c r="K981" s="83"/>
      <c r="L981" s="1"/>
      <c r="M981"/>
    </row>
    <row r="982" spans="3:13">
      <c r="C982" s="91"/>
      <c r="D982" s="80"/>
      <c r="E982" s="80"/>
      <c r="F982" s="84"/>
      <c r="G982" s="80"/>
      <c r="H982" s="81"/>
      <c r="I982" s="82"/>
      <c r="J982" s="82"/>
      <c r="K982" s="83"/>
      <c r="L982" s="1"/>
      <c r="M982"/>
    </row>
    <row r="983" spans="3:13">
      <c r="C983" s="91"/>
      <c r="D983" s="80"/>
      <c r="E983" s="80"/>
      <c r="F983" s="84"/>
      <c r="G983" s="80"/>
      <c r="H983" s="81"/>
      <c r="I983" s="82"/>
      <c r="J983" s="82"/>
      <c r="K983" s="83"/>
      <c r="L983" s="1"/>
      <c r="M983"/>
    </row>
    <row r="984" spans="3:13">
      <c r="C984" s="91"/>
      <c r="D984" s="80"/>
      <c r="E984" s="80"/>
      <c r="F984" s="84"/>
      <c r="G984" s="80"/>
      <c r="H984" s="81"/>
      <c r="I984" s="82"/>
      <c r="J984" s="82"/>
      <c r="K984" s="83"/>
      <c r="L984" s="1"/>
      <c r="M984"/>
    </row>
    <row r="985" spans="3:13">
      <c r="C985" s="91"/>
      <c r="D985" s="80"/>
      <c r="E985" s="80"/>
      <c r="F985" s="84"/>
      <c r="G985" s="80"/>
      <c r="H985" s="81"/>
      <c r="I985" s="82"/>
      <c r="J985" s="82"/>
      <c r="K985" s="83"/>
      <c r="L985" s="1"/>
      <c r="M985"/>
    </row>
    <row r="986" spans="3:13">
      <c r="C986" s="91"/>
      <c r="D986" s="80"/>
      <c r="E986" s="80"/>
      <c r="F986" s="84"/>
      <c r="G986" s="80"/>
      <c r="H986" s="81"/>
      <c r="I986" s="82"/>
      <c r="J986" s="82"/>
      <c r="K986" s="83"/>
      <c r="L986" s="1"/>
      <c r="M986"/>
    </row>
    <row r="987" spans="3:13">
      <c r="C987" s="91"/>
      <c r="D987" s="80"/>
      <c r="E987" s="80"/>
      <c r="F987" s="84"/>
      <c r="G987" s="80"/>
      <c r="H987" s="81"/>
      <c r="I987" s="82"/>
      <c r="J987" s="82"/>
      <c r="K987" s="83"/>
      <c r="L987" s="1"/>
      <c r="M987"/>
    </row>
    <row r="988" spans="3:13">
      <c r="C988" s="91"/>
      <c r="D988" s="80"/>
      <c r="E988" s="80"/>
      <c r="F988" s="84"/>
      <c r="G988" s="80"/>
      <c r="H988" s="81"/>
      <c r="I988" s="82"/>
      <c r="J988" s="82"/>
      <c r="K988" s="83"/>
      <c r="L988" s="1"/>
      <c r="M988"/>
    </row>
    <row r="989" spans="3:13">
      <c r="C989" s="91"/>
      <c r="D989" s="80"/>
      <c r="E989" s="80"/>
      <c r="F989" s="84"/>
      <c r="G989" s="80"/>
      <c r="H989" s="81"/>
      <c r="I989" s="82"/>
      <c r="J989" s="82"/>
      <c r="K989" s="83"/>
      <c r="L989" s="1"/>
      <c r="M989"/>
    </row>
    <row r="990" spans="3:13">
      <c r="C990" s="91"/>
      <c r="D990" s="80"/>
      <c r="E990" s="80"/>
      <c r="F990" s="84"/>
      <c r="G990" s="80"/>
      <c r="H990" s="81"/>
      <c r="I990" s="82"/>
      <c r="J990" s="82"/>
      <c r="K990" s="83"/>
      <c r="L990" s="1"/>
      <c r="M990"/>
    </row>
    <row r="991" spans="3:13">
      <c r="C991" s="91"/>
      <c r="D991" s="80"/>
      <c r="E991" s="80"/>
      <c r="F991" s="84"/>
      <c r="G991" s="80"/>
      <c r="H991" s="81"/>
      <c r="I991" s="82"/>
      <c r="J991" s="82"/>
      <c r="K991" s="83"/>
      <c r="L991" s="1"/>
      <c r="M991"/>
    </row>
    <row r="992" spans="3:13">
      <c r="C992" s="91"/>
      <c r="D992" s="80"/>
      <c r="E992" s="80"/>
      <c r="F992" s="84"/>
      <c r="G992" s="80"/>
      <c r="H992" s="81"/>
      <c r="I992" s="82"/>
      <c r="J992" s="82"/>
      <c r="K992" s="83"/>
      <c r="L992" s="1"/>
      <c r="M992"/>
    </row>
    <row r="993" spans="3:13">
      <c r="C993" s="91"/>
      <c r="D993" s="80"/>
      <c r="E993" s="80"/>
      <c r="F993" s="84"/>
      <c r="G993" s="80"/>
      <c r="H993" s="81"/>
      <c r="I993" s="82"/>
      <c r="J993" s="82"/>
      <c r="K993" s="83"/>
      <c r="L993" s="1"/>
      <c r="M993"/>
    </row>
    <row r="994" spans="3:13">
      <c r="C994" s="91"/>
      <c r="D994" s="80"/>
      <c r="E994" s="80"/>
      <c r="F994" s="84"/>
      <c r="G994" s="80"/>
      <c r="H994" s="81"/>
      <c r="I994" s="82"/>
      <c r="J994" s="82"/>
      <c r="K994" s="83"/>
      <c r="L994" s="1"/>
      <c r="M994"/>
    </row>
    <row r="995" spans="3:13">
      <c r="C995" s="91"/>
      <c r="D995" s="80"/>
      <c r="E995" s="80"/>
      <c r="F995" s="84"/>
      <c r="G995" s="80"/>
      <c r="H995" s="81"/>
      <c r="I995" s="82"/>
      <c r="J995" s="82"/>
      <c r="K995" s="83"/>
      <c r="L995" s="1"/>
      <c r="M995"/>
    </row>
    <row r="996" spans="3:13">
      <c r="C996" s="91"/>
      <c r="D996" s="80"/>
      <c r="E996" s="80"/>
      <c r="F996" s="84"/>
      <c r="G996" s="80"/>
      <c r="H996" s="81"/>
      <c r="I996" s="82"/>
      <c r="J996" s="82"/>
      <c r="K996" s="83"/>
      <c r="L996" s="1"/>
      <c r="M996"/>
    </row>
    <row r="997" spans="3:13">
      <c r="C997" s="91"/>
      <c r="D997" s="80"/>
      <c r="E997" s="80"/>
      <c r="F997" s="84"/>
      <c r="G997" s="80"/>
      <c r="H997" s="81"/>
      <c r="I997" s="82"/>
      <c r="J997" s="82"/>
      <c r="K997" s="83"/>
      <c r="L997" s="1"/>
      <c r="M997"/>
    </row>
    <row r="998" spans="3:13">
      <c r="C998" s="91"/>
      <c r="D998" s="80"/>
      <c r="E998" s="80"/>
      <c r="F998" s="84"/>
      <c r="G998" s="80"/>
      <c r="H998" s="81"/>
      <c r="I998" s="82"/>
      <c r="J998" s="82"/>
      <c r="K998" s="83"/>
      <c r="L998" s="1"/>
      <c r="M998"/>
    </row>
    <row r="999" spans="3:13">
      <c r="C999" s="91"/>
      <c r="D999" s="80"/>
      <c r="E999" s="80"/>
      <c r="F999" s="84"/>
      <c r="G999" s="80"/>
      <c r="H999" s="81"/>
      <c r="I999" s="82"/>
      <c r="J999" s="82"/>
      <c r="K999" s="83"/>
      <c r="L999" s="1"/>
      <c r="M999"/>
    </row>
    <row r="1000" spans="3:13">
      <c r="C1000" s="91"/>
      <c r="D1000" s="80"/>
      <c r="E1000" s="80"/>
      <c r="F1000" s="84"/>
      <c r="G1000" s="80"/>
      <c r="H1000" s="81"/>
      <c r="I1000" s="82"/>
      <c r="J1000" s="82"/>
      <c r="K1000" s="83"/>
      <c r="L1000" s="1"/>
      <c r="M1000"/>
    </row>
    <row r="1001" spans="3:13">
      <c r="C1001" s="91"/>
      <c r="D1001" s="80"/>
      <c r="E1001" s="80"/>
      <c r="F1001" s="84"/>
      <c r="G1001" s="80"/>
      <c r="H1001" s="81"/>
      <c r="I1001" s="82"/>
      <c r="J1001" s="82"/>
      <c r="K1001" s="83"/>
      <c r="L1001" s="1"/>
      <c r="M1001"/>
    </row>
    <row r="1002" spans="3:13">
      <c r="C1002" s="91"/>
      <c r="D1002" s="80"/>
      <c r="E1002" s="80"/>
      <c r="F1002" s="84"/>
      <c r="G1002" s="80"/>
      <c r="H1002" s="81"/>
      <c r="I1002" s="82"/>
      <c r="J1002" s="82"/>
      <c r="K1002" s="83"/>
      <c r="L1002" s="1"/>
      <c r="M1002"/>
    </row>
    <row r="1003" spans="3:13">
      <c r="C1003" s="91"/>
      <c r="D1003" s="80"/>
      <c r="E1003" s="80"/>
      <c r="F1003" s="84"/>
      <c r="G1003" s="80"/>
      <c r="H1003" s="81"/>
      <c r="I1003" s="82"/>
      <c r="J1003" s="82"/>
      <c r="K1003" s="83"/>
      <c r="L1003" s="1"/>
      <c r="M1003"/>
    </row>
    <row r="1004" spans="3:13">
      <c r="C1004" s="91"/>
      <c r="D1004" s="80"/>
      <c r="E1004" s="80"/>
      <c r="F1004" s="84"/>
      <c r="G1004" s="80"/>
      <c r="H1004" s="81"/>
      <c r="I1004" s="82"/>
      <c r="J1004" s="82"/>
      <c r="K1004" s="83"/>
      <c r="L1004" s="1"/>
      <c r="M1004"/>
    </row>
    <row r="1005" spans="3:13">
      <c r="C1005" s="91"/>
      <c r="D1005" s="80"/>
      <c r="E1005" s="80"/>
      <c r="F1005" s="84"/>
      <c r="G1005" s="80"/>
      <c r="H1005" s="81"/>
      <c r="I1005" s="82"/>
      <c r="J1005" s="82"/>
      <c r="K1005" s="83"/>
      <c r="L1005" s="1"/>
      <c r="M1005"/>
    </row>
    <row r="1006" spans="3:13">
      <c r="C1006" s="91"/>
      <c r="D1006" s="80"/>
      <c r="E1006" s="80"/>
      <c r="F1006" s="84"/>
      <c r="G1006" s="80"/>
      <c r="H1006" s="81"/>
      <c r="I1006" s="82"/>
      <c r="J1006" s="82"/>
      <c r="K1006" s="83"/>
      <c r="L1006" s="1"/>
      <c r="M1006"/>
    </row>
    <row r="1007" spans="3:13">
      <c r="C1007" s="91"/>
      <c r="D1007" s="80"/>
      <c r="E1007" s="80"/>
      <c r="F1007" s="84"/>
      <c r="G1007" s="80"/>
      <c r="H1007" s="81"/>
      <c r="I1007" s="82"/>
      <c r="J1007" s="82"/>
      <c r="K1007" s="83"/>
      <c r="L1007" s="1"/>
      <c r="M1007"/>
    </row>
    <row r="1008" spans="3:13">
      <c r="C1008" s="91"/>
      <c r="D1008" s="80"/>
      <c r="E1008" s="80"/>
      <c r="F1008" s="84"/>
      <c r="G1008" s="80"/>
      <c r="H1008" s="81"/>
      <c r="I1008" s="82"/>
      <c r="J1008" s="82"/>
      <c r="K1008" s="83"/>
      <c r="L1008" s="1"/>
      <c r="M1008"/>
    </row>
    <row r="1009" spans="3:13">
      <c r="C1009" s="91"/>
      <c r="D1009" s="80"/>
      <c r="E1009" s="80"/>
      <c r="F1009" s="84"/>
      <c r="G1009" s="80"/>
      <c r="H1009" s="81"/>
      <c r="I1009" s="82"/>
      <c r="J1009" s="82"/>
      <c r="K1009" s="83"/>
      <c r="L1009" s="1"/>
      <c r="M1009"/>
    </row>
    <row r="1010" spans="3:13">
      <c r="C1010" s="91"/>
      <c r="D1010" s="80"/>
      <c r="E1010" s="80"/>
      <c r="F1010" s="84"/>
      <c r="G1010" s="80"/>
      <c r="H1010" s="81"/>
      <c r="I1010" s="82"/>
      <c r="J1010" s="82"/>
      <c r="K1010" s="83"/>
      <c r="L1010" s="1"/>
      <c r="M1010"/>
    </row>
    <row r="1011" spans="3:13">
      <c r="C1011" s="91"/>
      <c r="D1011" s="80"/>
      <c r="E1011" s="80"/>
      <c r="F1011" s="84"/>
      <c r="G1011" s="80"/>
      <c r="H1011" s="81"/>
      <c r="I1011" s="82"/>
      <c r="J1011" s="82"/>
      <c r="K1011" s="83"/>
      <c r="L1011" s="1"/>
      <c r="M1011"/>
    </row>
    <row r="1012" spans="3:13">
      <c r="C1012" s="91"/>
      <c r="D1012" s="80"/>
      <c r="E1012" s="80"/>
      <c r="F1012" s="84"/>
      <c r="G1012" s="80"/>
      <c r="H1012" s="81"/>
      <c r="I1012" s="82"/>
      <c r="J1012" s="82"/>
      <c r="K1012" s="83"/>
      <c r="L1012" s="1"/>
      <c r="M1012"/>
    </row>
    <row r="1013" spans="3:13">
      <c r="C1013" s="91"/>
      <c r="D1013" s="80"/>
      <c r="E1013" s="80"/>
      <c r="F1013" s="84"/>
      <c r="G1013" s="80"/>
      <c r="H1013" s="81"/>
      <c r="I1013" s="82"/>
      <c r="J1013" s="82"/>
      <c r="K1013" s="83"/>
      <c r="L1013" s="1"/>
      <c r="M1013"/>
    </row>
    <row r="1014" spans="3:13">
      <c r="C1014" s="91"/>
      <c r="D1014" s="80"/>
      <c r="E1014" s="80"/>
      <c r="F1014" s="84"/>
      <c r="G1014" s="80"/>
      <c r="H1014" s="81"/>
      <c r="I1014" s="82"/>
      <c r="J1014" s="82"/>
      <c r="K1014" s="83"/>
      <c r="L1014" s="1"/>
      <c r="M1014"/>
    </row>
    <row r="1015" spans="3:13">
      <c r="C1015" s="91"/>
      <c r="D1015" s="80"/>
      <c r="E1015" s="80"/>
      <c r="F1015" s="84"/>
      <c r="G1015" s="80"/>
      <c r="H1015" s="81"/>
      <c r="I1015" s="82"/>
      <c r="J1015" s="82"/>
      <c r="K1015" s="83"/>
      <c r="L1015" s="1"/>
      <c r="M1015"/>
    </row>
    <row r="1016" spans="3:13">
      <c r="C1016" s="91"/>
      <c r="D1016" s="80"/>
      <c r="E1016" s="80"/>
      <c r="F1016" s="84"/>
      <c r="G1016" s="80"/>
      <c r="H1016" s="81"/>
      <c r="I1016" s="82"/>
      <c r="J1016" s="82"/>
      <c r="K1016" s="83"/>
      <c r="L1016" s="1"/>
      <c r="M1016"/>
    </row>
    <row r="1017" spans="3:13">
      <c r="C1017" s="91"/>
      <c r="D1017" s="80"/>
      <c r="E1017" s="80"/>
      <c r="F1017" s="84"/>
      <c r="G1017" s="80"/>
      <c r="H1017" s="81"/>
      <c r="I1017" s="82"/>
      <c r="J1017" s="82"/>
      <c r="K1017" s="83"/>
      <c r="L1017" s="1"/>
      <c r="M1017"/>
    </row>
    <row r="1018" spans="3:13">
      <c r="C1018" s="91"/>
      <c r="D1018" s="80"/>
      <c r="E1018" s="80"/>
      <c r="F1018" s="84"/>
      <c r="G1018" s="80"/>
      <c r="H1018" s="81"/>
      <c r="I1018" s="82"/>
      <c r="J1018" s="82"/>
      <c r="K1018" s="83"/>
      <c r="L1018" s="1"/>
      <c r="M1018"/>
    </row>
    <row r="1019" spans="3:13">
      <c r="C1019" s="91"/>
      <c r="D1019" s="80"/>
      <c r="E1019" s="80"/>
      <c r="F1019" s="84"/>
      <c r="G1019" s="80"/>
      <c r="H1019" s="81"/>
      <c r="I1019" s="82"/>
      <c r="J1019" s="82"/>
      <c r="K1019" s="83"/>
      <c r="L1019" s="1"/>
      <c r="M1019"/>
    </row>
    <row r="1020" spans="3:13">
      <c r="C1020" s="91"/>
      <c r="D1020" s="80"/>
      <c r="E1020" s="80"/>
      <c r="F1020" s="84"/>
      <c r="G1020" s="80"/>
      <c r="H1020" s="81"/>
      <c r="I1020" s="82"/>
      <c r="J1020" s="82"/>
      <c r="K1020" s="83"/>
      <c r="L1020" s="1"/>
      <c r="M1020"/>
    </row>
    <row r="1021" spans="3:13">
      <c r="C1021" s="91"/>
      <c r="D1021" s="80"/>
      <c r="E1021" s="80"/>
      <c r="F1021" s="84"/>
      <c r="G1021" s="80"/>
      <c r="H1021" s="81"/>
      <c r="I1021" s="82"/>
      <c r="J1021" s="82"/>
      <c r="K1021" s="83"/>
      <c r="L1021" s="1"/>
      <c r="M1021"/>
    </row>
    <row r="1022" spans="3:13">
      <c r="C1022" s="91"/>
      <c r="D1022" s="80"/>
      <c r="E1022" s="80"/>
      <c r="F1022" s="84"/>
      <c r="G1022" s="80"/>
      <c r="H1022" s="81"/>
      <c r="I1022" s="82"/>
      <c r="J1022" s="82"/>
      <c r="K1022" s="83"/>
      <c r="L1022" s="1"/>
      <c r="M1022"/>
    </row>
    <row r="1023" spans="3:13">
      <c r="C1023" s="91"/>
      <c r="D1023" s="80"/>
      <c r="E1023" s="80"/>
      <c r="F1023" s="84"/>
      <c r="G1023" s="80"/>
      <c r="H1023" s="81"/>
      <c r="I1023" s="82"/>
      <c r="J1023" s="82"/>
      <c r="K1023" s="83"/>
      <c r="L1023" s="1"/>
      <c r="M1023"/>
    </row>
    <row r="1024" spans="3:13">
      <c r="C1024" s="91"/>
      <c r="D1024" s="80"/>
      <c r="E1024" s="80"/>
      <c r="F1024" s="84"/>
      <c r="G1024" s="80"/>
      <c r="H1024" s="81"/>
      <c r="I1024" s="82"/>
      <c r="J1024" s="82"/>
      <c r="K1024" s="83"/>
      <c r="L1024" s="1"/>
      <c r="M1024"/>
    </row>
    <row r="1025" spans="3:13">
      <c r="C1025" s="91"/>
      <c r="D1025" s="80"/>
      <c r="E1025" s="80"/>
      <c r="F1025" s="84"/>
      <c r="G1025" s="80"/>
      <c r="H1025" s="81"/>
      <c r="I1025" s="82"/>
      <c r="J1025" s="82"/>
      <c r="K1025" s="83"/>
      <c r="L1025" s="1"/>
      <c r="M1025"/>
    </row>
    <row r="1026" spans="3:13">
      <c r="C1026" s="91"/>
      <c r="D1026" s="80"/>
      <c r="E1026" s="80"/>
      <c r="F1026" s="84"/>
      <c r="G1026" s="80"/>
      <c r="H1026" s="81"/>
      <c r="I1026" s="82"/>
      <c r="J1026" s="82"/>
      <c r="K1026" s="83"/>
      <c r="L1026" s="1"/>
      <c r="M1026"/>
    </row>
    <row r="1027" spans="3:13">
      <c r="C1027" s="91"/>
      <c r="D1027" s="80"/>
      <c r="E1027" s="80"/>
      <c r="F1027" s="84"/>
      <c r="G1027" s="80"/>
      <c r="H1027" s="81"/>
      <c r="I1027" s="82"/>
      <c r="J1027" s="82"/>
      <c r="K1027" s="83"/>
      <c r="L1027" s="1"/>
      <c r="M1027"/>
    </row>
    <row r="1028" spans="3:13">
      <c r="C1028" s="91"/>
      <c r="D1028" s="80"/>
      <c r="E1028" s="80"/>
      <c r="F1028" s="84"/>
      <c r="G1028" s="80"/>
      <c r="H1028" s="81"/>
      <c r="I1028" s="82"/>
      <c r="J1028" s="82"/>
      <c r="K1028" s="83"/>
      <c r="L1028" s="1"/>
      <c r="M1028"/>
    </row>
    <row r="1029" spans="3:13">
      <c r="C1029" s="91"/>
      <c r="D1029" s="80"/>
      <c r="E1029" s="80"/>
      <c r="F1029" s="84"/>
      <c r="G1029" s="80"/>
      <c r="H1029" s="81"/>
      <c r="I1029" s="82"/>
      <c r="J1029" s="82"/>
      <c r="K1029" s="83"/>
      <c r="L1029" s="1"/>
      <c r="M1029"/>
    </row>
    <row r="1030" spans="3:13">
      <c r="C1030" s="91"/>
      <c r="D1030" s="80"/>
      <c r="E1030" s="80"/>
      <c r="F1030" s="84"/>
      <c r="G1030" s="80"/>
      <c r="H1030" s="81"/>
      <c r="I1030" s="82"/>
      <c r="J1030" s="82"/>
      <c r="K1030" s="83"/>
      <c r="L1030" s="1"/>
      <c r="M1030"/>
    </row>
    <row r="1031" spans="3:13">
      <c r="C1031" s="91"/>
      <c r="D1031" s="80"/>
      <c r="E1031" s="80"/>
      <c r="F1031" s="84"/>
      <c r="G1031" s="80"/>
      <c r="H1031" s="81"/>
      <c r="I1031" s="82"/>
      <c r="J1031" s="82"/>
      <c r="K1031" s="83"/>
      <c r="L1031" s="1"/>
      <c r="M1031"/>
    </row>
    <row r="1032" spans="3:13">
      <c r="C1032" s="91"/>
      <c r="D1032" s="80"/>
      <c r="E1032" s="80"/>
      <c r="F1032" s="84"/>
      <c r="G1032" s="80"/>
      <c r="H1032" s="81"/>
      <c r="I1032" s="82"/>
      <c r="J1032" s="82"/>
      <c r="K1032" s="83"/>
      <c r="L1032" s="1"/>
      <c r="M1032"/>
    </row>
    <row r="1033" spans="3:13">
      <c r="C1033" s="91"/>
      <c r="D1033" s="80"/>
      <c r="E1033" s="80"/>
      <c r="F1033" s="84"/>
      <c r="G1033" s="80"/>
      <c r="H1033" s="81"/>
      <c r="I1033" s="82"/>
      <c r="J1033" s="82"/>
      <c r="K1033" s="83"/>
      <c r="L1033" s="1"/>
      <c r="M1033"/>
    </row>
    <row r="1034" spans="3:13">
      <c r="C1034" s="91"/>
      <c r="D1034" s="80"/>
      <c r="E1034" s="80"/>
      <c r="F1034" s="84"/>
      <c r="G1034" s="80"/>
      <c r="H1034" s="81"/>
      <c r="I1034" s="82"/>
      <c r="J1034" s="82"/>
      <c r="K1034" s="83"/>
      <c r="L1034" s="1"/>
      <c r="M1034"/>
    </row>
    <row r="1035" spans="3:13">
      <c r="C1035" s="91"/>
      <c r="D1035" s="80"/>
      <c r="E1035" s="80"/>
      <c r="F1035" s="84"/>
      <c r="G1035" s="80"/>
      <c r="H1035" s="81"/>
      <c r="I1035" s="82"/>
      <c r="J1035" s="82"/>
      <c r="K1035" s="83"/>
      <c r="L1035" s="1"/>
      <c r="M1035"/>
    </row>
    <row r="1036" spans="3:13">
      <c r="C1036" s="91"/>
      <c r="D1036" s="80"/>
      <c r="E1036" s="80"/>
      <c r="F1036" s="84"/>
      <c r="G1036" s="80"/>
      <c r="H1036" s="81"/>
      <c r="I1036" s="82"/>
      <c r="J1036" s="82"/>
      <c r="K1036" s="83"/>
      <c r="L1036" s="1"/>
      <c r="M1036"/>
    </row>
    <row r="1037" spans="3:13">
      <c r="C1037" s="91"/>
      <c r="D1037" s="80"/>
      <c r="E1037" s="80"/>
      <c r="F1037" s="84"/>
      <c r="G1037" s="80"/>
      <c r="H1037" s="81"/>
      <c r="I1037" s="82"/>
      <c r="J1037" s="82"/>
      <c r="K1037" s="83"/>
      <c r="L1037" s="1"/>
      <c r="M1037"/>
    </row>
    <row r="1038" spans="3:13">
      <c r="C1038" s="91"/>
      <c r="D1038" s="80"/>
      <c r="E1038" s="80"/>
      <c r="F1038" s="84"/>
      <c r="G1038" s="80"/>
      <c r="H1038" s="81"/>
      <c r="I1038" s="82"/>
      <c r="J1038" s="82"/>
      <c r="K1038" s="83"/>
      <c r="L1038" s="1"/>
      <c r="M1038"/>
    </row>
    <row r="1039" spans="3:13">
      <c r="C1039" s="91"/>
      <c r="D1039" s="80"/>
      <c r="E1039" s="80"/>
      <c r="F1039" s="84"/>
      <c r="G1039" s="80"/>
      <c r="H1039" s="81"/>
      <c r="I1039" s="82"/>
      <c r="J1039" s="82"/>
      <c r="K1039" s="83"/>
      <c r="L1039" s="1"/>
      <c r="M1039"/>
    </row>
    <row r="1040" spans="3:13">
      <c r="C1040" s="91"/>
      <c r="D1040" s="80"/>
      <c r="E1040" s="80"/>
      <c r="F1040" s="84"/>
      <c r="G1040" s="80"/>
      <c r="H1040" s="81"/>
      <c r="I1040" s="82"/>
      <c r="J1040" s="82"/>
      <c r="K1040" s="83"/>
      <c r="L1040" s="1"/>
      <c r="M1040"/>
    </row>
    <row r="1041" spans="3:13">
      <c r="C1041" s="91"/>
      <c r="D1041" s="80"/>
      <c r="E1041" s="80"/>
      <c r="F1041" s="84"/>
      <c r="G1041" s="80"/>
      <c r="H1041" s="81"/>
      <c r="I1041" s="82"/>
      <c r="J1041" s="82"/>
      <c r="K1041" s="83"/>
      <c r="L1041" s="1"/>
      <c r="M1041"/>
    </row>
    <row r="1042" spans="3:13">
      <c r="C1042" s="91"/>
      <c r="D1042" s="80"/>
      <c r="E1042" s="80"/>
      <c r="F1042" s="84"/>
      <c r="G1042" s="80"/>
      <c r="H1042" s="81"/>
      <c r="I1042" s="82"/>
      <c r="J1042" s="82"/>
      <c r="K1042" s="83"/>
      <c r="L1042" s="1"/>
      <c r="M1042"/>
    </row>
    <row r="1043" spans="3:13">
      <c r="C1043" s="91"/>
      <c r="D1043" s="80"/>
      <c r="E1043" s="80"/>
      <c r="F1043" s="84"/>
      <c r="G1043" s="80"/>
      <c r="H1043" s="81"/>
      <c r="I1043" s="82"/>
      <c r="J1043" s="82"/>
      <c r="K1043" s="83"/>
      <c r="L1043" s="1"/>
      <c r="M1043"/>
    </row>
    <row r="1044" spans="3:13">
      <c r="C1044" s="91"/>
      <c r="D1044" s="80"/>
      <c r="E1044" s="80"/>
      <c r="F1044" s="84"/>
      <c r="G1044" s="80"/>
      <c r="H1044" s="81"/>
      <c r="I1044" s="82"/>
      <c r="J1044" s="82"/>
      <c r="K1044" s="83"/>
      <c r="L1044" s="1"/>
      <c r="M1044"/>
    </row>
    <row r="1045" spans="3:13">
      <c r="C1045" s="91"/>
      <c r="D1045" s="80"/>
      <c r="E1045" s="80"/>
      <c r="F1045" s="84"/>
      <c r="G1045" s="80"/>
      <c r="H1045" s="81"/>
      <c r="I1045" s="82"/>
      <c r="J1045" s="82"/>
      <c r="K1045" s="83"/>
      <c r="L1045" s="1"/>
      <c r="M1045"/>
    </row>
    <row r="1046" spans="3:13">
      <c r="C1046" s="91"/>
      <c r="D1046" s="80"/>
      <c r="E1046" s="80"/>
      <c r="F1046" s="84"/>
      <c r="G1046" s="80"/>
      <c r="H1046" s="81"/>
      <c r="I1046" s="82"/>
      <c r="J1046" s="82"/>
      <c r="K1046" s="83"/>
      <c r="L1046" s="1"/>
      <c r="M1046"/>
    </row>
    <row r="1047" spans="3:13">
      <c r="C1047" s="91"/>
      <c r="D1047" s="80"/>
      <c r="E1047" s="80"/>
      <c r="F1047" s="84"/>
      <c r="G1047" s="80"/>
      <c r="H1047" s="81"/>
      <c r="I1047" s="82"/>
      <c r="J1047" s="82"/>
      <c r="K1047" s="83"/>
      <c r="L1047" s="1"/>
      <c r="M1047"/>
    </row>
    <row r="1048" spans="3:13">
      <c r="C1048" s="91"/>
      <c r="D1048" s="80"/>
      <c r="E1048" s="80"/>
      <c r="F1048" s="84"/>
      <c r="G1048" s="80"/>
      <c r="H1048" s="81"/>
      <c r="I1048" s="82"/>
      <c r="J1048" s="82"/>
      <c r="K1048" s="83"/>
      <c r="L1048" s="1"/>
      <c r="M1048"/>
    </row>
    <row r="1049" spans="3:13">
      <c r="C1049" s="91"/>
      <c r="D1049" s="80"/>
      <c r="E1049" s="80"/>
      <c r="F1049" s="84"/>
      <c r="G1049" s="80"/>
      <c r="H1049" s="81"/>
      <c r="I1049" s="82"/>
      <c r="J1049" s="82"/>
      <c r="K1049" s="83"/>
      <c r="L1049" s="1"/>
      <c r="M1049"/>
    </row>
    <row r="1050" spans="3:13">
      <c r="C1050" s="91"/>
      <c r="D1050" s="80"/>
      <c r="E1050" s="80"/>
      <c r="F1050" s="84"/>
      <c r="G1050" s="80"/>
      <c r="H1050" s="81"/>
      <c r="I1050" s="82"/>
      <c r="J1050" s="82"/>
      <c r="K1050" s="83"/>
      <c r="L1050" s="1"/>
      <c r="M1050"/>
    </row>
    <row r="1051" spans="3:13">
      <c r="C1051" s="91"/>
      <c r="D1051" s="80"/>
      <c r="E1051" s="80"/>
      <c r="F1051" s="84"/>
      <c r="G1051" s="80"/>
      <c r="H1051" s="81"/>
      <c r="I1051" s="82"/>
      <c r="J1051" s="82"/>
      <c r="K1051" s="83"/>
      <c r="L1051" s="1"/>
      <c r="M1051"/>
    </row>
    <row r="1052" spans="3:13">
      <c r="C1052" s="91"/>
      <c r="D1052" s="80"/>
      <c r="E1052" s="80"/>
      <c r="F1052" s="84"/>
      <c r="G1052" s="80"/>
      <c r="H1052" s="81"/>
      <c r="I1052" s="82"/>
      <c r="J1052" s="82"/>
      <c r="K1052" s="83"/>
      <c r="L1052" s="1"/>
      <c r="M1052"/>
    </row>
    <row r="1053" spans="3:13">
      <c r="C1053" s="91"/>
      <c r="D1053" s="80"/>
      <c r="E1053" s="80"/>
      <c r="F1053" s="84"/>
      <c r="G1053" s="80"/>
      <c r="H1053" s="81"/>
      <c r="I1053" s="82"/>
      <c r="J1053" s="82"/>
      <c r="K1053" s="83"/>
      <c r="L1053" s="1"/>
      <c r="M1053"/>
    </row>
    <row r="1054" spans="3:13">
      <c r="C1054" s="91"/>
      <c r="D1054" s="80"/>
      <c r="E1054" s="80"/>
      <c r="F1054" s="84"/>
      <c r="G1054" s="80"/>
      <c r="H1054" s="81"/>
      <c r="I1054" s="82"/>
      <c r="J1054" s="82"/>
      <c r="K1054" s="83"/>
      <c r="L1054" s="1"/>
      <c r="M1054"/>
    </row>
    <row r="1055" spans="3:13">
      <c r="C1055" s="91"/>
      <c r="D1055" s="80"/>
      <c r="E1055" s="80"/>
      <c r="F1055" s="84"/>
      <c r="G1055" s="80"/>
      <c r="H1055" s="81"/>
      <c r="I1055" s="82"/>
      <c r="J1055" s="82"/>
      <c r="K1055" s="83"/>
      <c r="L1055" s="1"/>
      <c r="M1055"/>
    </row>
    <row r="1056" spans="3:13">
      <c r="C1056" s="91"/>
      <c r="D1056" s="80"/>
      <c r="E1056" s="80"/>
      <c r="F1056" s="84"/>
      <c r="G1056" s="80"/>
      <c r="H1056" s="81"/>
      <c r="I1056" s="82"/>
      <c r="J1056" s="82"/>
      <c r="K1056" s="83"/>
      <c r="L1056" s="1"/>
      <c r="M1056"/>
    </row>
    <row r="1057" spans="3:13">
      <c r="C1057" s="91"/>
      <c r="D1057" s="80"/>
      <c r="E1057" s="80"/>
      <c r="F1057" s="84"/>
      <c r="G1057" s="80"/>
      <c r="H1057" s="81"/>
      <c r="I1057" s="82"/>
      <c r="J1057" s="82"/>
      <c r="K1057" s="83"/>
      <c r="L1057" s="1"/>
      <c r="M1057"/>
    </row>
    <row r="1058" spans="3:13">
      <c r="C1058" s="91"/>
      <c r="D1058" s="80"/>
      <c r="E1058" s="80"/>
      <c r="F1058" s="84"/>
      <c r="G1058" s="80"/>
      <c r="H1058" s="81"/>
      <c r="I1058" s="82"/>
      <c r="J1058" s="82"/>
      <c r="K1058" s="83"/>
      <c r="L1058" s="1"/>
      <c r="M1058"/>
    </row>
    <row r="1059" spans="3:13">
      <c r="C1059" s="91"/>
      <c r="D1059" s="80"/>
      <c r="E1059" s="80"/>
      <c r="F1059" s="84"/>
      <c r="G1059" s="80"/>
      <c r="H1059" s="81"/>
      <c r="I1059" s="82"/>
      <c r="J1059" s="82"/>
      <c r="K1059" s="83"/>
      <c r="L1059" s="1"/>
      <c r="M1059"/>
    </row>
    <row r="1060" spans="3:13">
      <c r="C1060" s="91"/>
      <c r="D1060" s="80"/>
      <c r="E1060" s="80"/>
      <c r="F1060" s="84"/>
      <c r="G1060" s="80"/>
      <c r="H1060" s="81"/>
      <c r="I1060" s="82"/>
      <c r="J1060" s="82"/>
      <c r="K1060" s="83"/>
      <c r="L1060" s="1"/>
      <c r="M1060"/>
    </row>
    <row r="1061" spans="3:13">
      <c r="C1061" s="91"/>
      <c r="D1061" s="80"/>
      <c r="E1061" s="80"/>
      <c r="F1061" s="84"/>
      <c r="G1061" s="80"/>
      <c r="H1061" s="81"/>
      <c r="I1061" s="82"/>
      <c r="J1061" s="82"/>
      <c r="K1061" s="83"/>
      <c r="L1061" s="1"/>
      <c r="M1061"/>
    </row>
    <row r="1062" spans="3:13">
      <c r="C1062" s="91"/>
      <c r="D1062" s="80"/>
      <c r="E1062" s="80"/>
      <c r="F1062" s="84"/>
      <c r="G1062" s="80"/>
      <c r="H1062" s="81"/>
      <c r="I1062" s="82"/>
      <c r="J1062" s="82"/>
      <c r="K1062" s="83"/>
      <c r="L1062" s="1"/>
      <c r="M1062"/>
    </row>
    <row r="1063" spans="3:13">
      <c r="C1063" s="91"/>
      <c r="D1063" s="80"/>
      <c r="E1063" s="80"/>
      <c r="F1063" s="84"/>
      <c r="G1063" s="80"/>
      <c r="H1063" s="81"/>
      <c r="I1063" s="82"/>
      <c r="J1063" s="82"/>
      <c r="K1063" s="83"/>
      <c r="L1063" s="1"/>
      <c r="M1063"/>
    </row>
    <row r="1064" spans="3:13">
      <c r="C1064" s="91"/>
      <c r="D1064" s="80"/>
      <c r="E1064" s="80"/>
      <c r="F1064" s="84"/>
      <c r="G1064" s="80"/>
      <c r="H1064" s="81"/>
      <c r="I1064" s="82"/>
      <c r="J1064" s="82"/>
      <c r="K1064" s="83"/>
      <c r="L1064" s="1"/>
      <c r="M1064"/>
    </row>
    <row r="1065" spans="3:13">
      <c r="C1065" s="91"/>
      <c r="D1065" s="80"/>
      <c r="E1065" s="80"/>
      <c r="F1065" s="84"/>
      <c r="G1065" s="80"/>
      <c r="H1065" s="81"/>
      <c r="I1065" s="82"/>
      <c r="J1065" s="82"/>
      <c r="K1065" s="83"/>
      <c r="L1065" s="1"/>
      <c r="M1065"/>
    </row>
    <row r="1066" spans="3:13">
      <c r="C1066" s="91"/>
      <c r="D1066" s="80"/>
      <c r="E1066" s="80"/>
      <c r="F1066" s="84"/>
      <c r="G1066" s="80"/>
      <c r="H1066" s="81"/>
      <c r="I1066" s="82"/>
      <c r="J1066" s="82"/>
      <c r="K1066" s="83"/>
      <c r="L1066" s="1"/>
      <c r="M1066"/>
    </row>
    <row r="1067" spans="3:13">
      <c r="C1067" s="91"/>
      <c r="D1067" s="80"/>
      <c r="E1067" s="80"/>
      <c r="F1067" s="84"/>
      <c r="G1067" s="80"/>
      <c r="H1067" s="81"/>
      <c r="I1067" s="82"/>
      <c r="J1067" s="82"/>
      <c r="K1067" s="83"/>
      <c r="L1067" s="1"/>
      <c r="M1067"/>
    </row>
    <row r="1068" spans="3:13">
      <c r="C1068" s="91"/>
      <c r="D1068" s="80"/>
      <c r="E1068" s="80"/>
      <c r="F1068" s="84"/>
      <c r="G1068" s="80"/>
      <c r="H1068" s="81"/>
      <c r="I1068" s="82"/>
      <c r="J1068" s="82"/>
      <c r="K1068" s="83"/>
      <c r="L1068" s="1"/>
      <c r="M1068"/>
    </row>
    <row r="1069" spans="3:13">
      <c r="C1069" s="91"/>
      <c r="D1069" s="80"/>
      <c r="E1069" s="80"/>
      <c r="F1069" s="84"/>
      <c r="G1069" s="80"/>
      <c r="H1069" s="81"/>
      <c r="I1069" s="82"/>
      <c r="J1069" s="82"/>
      <c r="K1069" s="83"/>
      <c r="L1069" s="1"/>
      <c r="M1069"/>
    </row>
    <row r="1070" spans="3:13">
      <c r="C1070" s="91"/>
      <c r="D1070" s="80"/>
      <c r="E1070" s="80"/>
      <c r="F1070" s="84"/>
      <c r="G1070" s="80"/>
      <c r="H1070" s="81"/>
      <c r="I1070" s="82"/>
      <c r="J1070" s="82"/>
      <c r="K1070" s="83"/>
      <c r="L1070" s="1"/>
      <c r="M1070"/>
    </row>
    <row r="1071" spans="3:13">
      <c r="C1071" s="91"/>
      <c r="D1071" s="80"/>
      <c r="E1071" s="80"/>
      <c r="F1071" s="84"/>
      <c r="G1071" s="80"/>
      <c r="H1071" s="81"/>
      <c r="I1071" s="82"/>
      <c r="J1071" s="82"/>
      <c r="K1071" s="83"/>
      <c r="L1071" s="1"/>
      <c r="M1071"/>
    </row>
    <row r="1072" spans="3:13">
      <c r="C1072" s="91"/>
      <c r="D1072" s="80"/>
      <c r="E1072" s="80"/>
      <c r="F1072" s="84"/>
      <c r="G1072" s="80"/>
      <c r="H1072" s="81"/>
      <c r="I1072" s="82"/>
      <c r="J1072" s="82"/>
      <c r="K1072" s="83"/>
      <c r="L1072" s="1"/>
      <c r="M1072"/>
    </row>
    <row r="1073" spans="3:13">
      <c r="C1073" s="91"/>
      <c r="D1073" s="80"/>
      <c r="E1073" s="80"/>
      <c r="F1073" s="84"/>
      <c r="G1073" s="80"/>
      <c r="H1073" s="81"/>
      <c r="I1073" s="82"/>
      <c r="J1073" s="82"/>
      <c r="K1073" s="83"/>
      <c r="L1073" s="1"/>
      <c r="M1073"/>
    </row>
    <row r="1074" spans="3:13">
      <c r="C1074" s="91"/>
      <c r="D1074" s="80"/>
      <c r="E1074" s="80"/>
      <c r="F1074" s="84"/>
      <c r="G1074" s="80"/>
      <c r="H1074" s="81"/>
      <c r="I1074" s="82"/>
      <c r="J1074" s="82"/>
      <c r="K1074" s="83"/>
      <c r="L1074" s="1"/>
      <c r="M1074"/>
    </row>
    <row r="1075" spans="3:13">
      <c r="C1075" s="91"/>
      <c r="D1075" s="80"/>
      <c r="E1075" s="80"/>
      <c r="F1075" s="84"/>
      <c r="G1075" s="80"/>
      <c r="H1075" s="81"/>
      <c r="I1075" s="82"/>
      <c r="J1075" s="82"/>
      <c r="K1075" s="83"/>
      <c r="L1075" s="1"/>
      <c r="M1075"/>
    </row>
    <row r="1076" spans="3:13">
      <c r="C1076" s="91"/>
      <c r="D1076" s="80"/>
      <c r="E1076" s="80"/>
      <c r="F1076" s="84"/>
      <c r="G1076" s="80"/>
      <c r="H1076" s="81"/>
      <c r="I1076" s="82"/>
      <c r="J1076" s="82"/>
      <c r="K1076" s="83"/>
      <c r="L1076" s="1"/>
      <c r="M1076"/>
    </row>
    <row r="1077" spans="3:13">
      <c r="C1077" s="91"/>
      <c r="D1077" s="80"/>
      <c r="E1077" s="80"/>
      <c r="F1077" s="84"/>
      <c r="G1077" s="80"/>
      <c r="H1077" s="81"/>
      <c r="I1077" s="82"/>
      <c r="J1077" s="82"/>
      <c r="K1077" s="83"/>
      <c r="L1077" s="1"/>
      <c r="M1077"/>
    </row>
    <row r="1078" spans="3:13">
      <c r="C1078" s="91"/>
      <c r="D1078" s="80"/>
      <c r="E1078" s="80"/>
      <c r="F1078" s="84"/>
      <c r="G1078" s="80"/>
      <c r="H1078" s="81"/>
      <c r="I1078" s="82"/>
      <c r="J1078" s="82"/>
      <c r="K1078" s="83"/>
      <c r="L1078" s="1"/>
      <c r="M1078"/>
    </row>
    <row r="1079" spans="3:13">
      <c r="C1079" s="91"/>
      <c r="D1079" s="80"/>
      <c r="E1079" s="80"/>
      <c r="F1079" s="84"/>
      <c r="G1079" s="80"/>
      <c r="H1079" s="81"/>
      <c r="I1079" s="82"/>
      <c r="J1079" s="82"/>
      <c r="K1079" s="83"/>
      <c r="L1079" s="1"/>
      <c r="M1079"/>
    </row>
    <row r="1080" spans="3:13">
      <c r="C1080" s="91"/>
      <c r="D1080" s="80"/>
      <c r="E1080" s="80"/>
      <c r="F1080" s="84"/>
      <c r="G1080" s="80"/>
      <c r="H1080" s="81"/>
      <c r="I1080" s="82"/>
      <c r="J1080" s="82"/>
      <c r="K1080" s="83"/>
      <c r="L1080" s="1"/>
      <c r="M1080"/>
    </row>
    <row r="1081" spans="3:13">
      <c r="C1081" s="91"/>
      <c r="D1081" s="80"/>
      <c r="E1081" s="80"/>
      <c r="F1081" s="84"/>
      <c r="G1081" s="80"/>
      <c r="H1081" s="81"/>
      <c r="I1081" s="82"/>
      <c r="J1081" s="82"/>
      <c r="K1081" s="83"/>
      <c r="L1081" s="1"/>
      <c r="M1081"/>
    </row>
    <row r="1082" spans="3:13">
      <c r="C1082" s="91"/>
      <c r="D1082" s="80"/>
      <c r="E1082" s="80"/>
      <c r="F1082" s="84"/>
      <c r="G1082" s="80"/>
      <c r="H1082" s="81"/>
      <c r="I1082" s="82"/>
      <c r="J1082" s="82"/>
      <c r="K1082" s="83"/>
      <c r="L1082" s="1"/>
      <c r="M1082"/>
    </row>
    <row r="1083" spans="3:13">
      <c r="C1083" s="91"/>
      <c r="D1083" s="80"/>
      <c r="E1083" s="80"/>
      <c r="F1083" s="84"/>
      <c r="G1083" s="80"/>
      <c r="H1083" s="81"/>
      <c r="I1083" s="82"/>
      <c r="J1083" s="82"/>
      <c r="K1083" s="83"/>
      <c r="L1083" s="1"/>
      <c r="M1083"/>
    </row>
    <row r="1084" spans="3:13">
      <c r="C1084" s="91"/>
      <c r="D1084" s="80"/>
      <c r="E1084" s="80"/>
      <c r="F1084" s="84"/>
      <c r="G1084" s="80"/>
      <c r="H1084" s="81"/>
      <c r="I1084" s="82"/>
      <c r="J1084" s="82"/>
      <c r="K1084" s="83"/>
      <c r="L1084" s="1"/>
      <c r="M1084"/>
    </row>
    <row r="1085" spans="3:13">
      <c r="C1085" s="91"/>
      <c r="D1085" s="80"/>
      <c r="E1085" s="80"/>
      <c r="F1085" s="84"/>
      <c r="G1085" s="80"/>
      <c r="H1085" s="81"/>
      <c r="I1085" s="82"/>
      <c r="J1085" s="82"/>
      <c r="K1085" s="83"/>
      <c r="L1085" s="1"/>
      <c r="M1085"/>
    </row>
    <row r="1086" spans="3:13">
      <c r="C1086" s="91"/>
      <c r="D1086" s="80"/>
      <c r="E1086" s="80"/>
      <c r="F1086" s="84"/>
      <c r="G1086" s="80"/>
      <c r="H1086" s="81"/>
      <c r="I1086" s="82"/>
      <c r="J1086" s="82"/>
      <c r="K1086" s="83"/>
      <c r="L1086" s="1"/>
      <c r="M1086"/>
    </row>
    <row r="1087" spans="3:13">
      <c r="C1087" s="91"/>
      <c r="D1087" s="80"/>
      <c r="E1087" s="80"/>
      <c r="F1087" s="84"/>
      <c r="G1087" s="80"/>
      <c r="H1087" s="81"/>
      <c r="I1087" s="82"/>
      <c r="J1087" s="82"/>
      <c r="K1087" s="83"/>
      <c r="L1087" s="1"/>
      <c r="M1087"/>
    </row>
    <row r="1088" spans="3:13">
      <c r="C1088" s="91"/>
      <c r="D1088" s="80"/>
      <c r="E1088" s="80"/>
      <c r="F1088" s="84"/>
      <c r="G1088" s="80"/>
      <c r="H1088" s="81"/>
      <c r="I1088" s="82"/>
      <c r="J1088" s="82"/>
      <c r="K1088" s="83"/>
      <c r="L1088" s="1"/>
      <c r="M1088"/>
    </row>
    <row r="1089" spans="3:13">
      <c r="C1089" s="91"/>
      <c r="D1089" s="80"/>
      <c r="E1089" s="80"/>
      <c r="F1089" s="84"/>
      <c r="G1089" s="80"/>
      <c r="H1089" s="81"/>
      <c r="I1089" s="82"/>
      <c r="J1089" s="82"/>
      <c r="K1089" s="83"/>
      <c r="L1089" s="1"/>
      <c r="M1089"/>
    </row>
    <row r="1090" spans="3:13">
      <c r="C1090" s="91"/>
      <c r="D1090" s="80"/>
      <c r="E1090" s="80"/>
      <c r="F1090" s="84"/>
      <c r="G1090" s="80"/>
      <c r="H1090" s="81"/>
      <c r="I1090" s="82"/>
      <c r="J1090" s="82"/>
      <c r="K1090" s="83"/>
      <c r="L1090" s="1"/>
      <c r="M1090"/>
    </row>
    <row r="1091" spans="3:13">
      <c r="C1091" s="91"/>
      <c r="D1091" s="80"/>
      <c r="E1091" s="80"/>
      <c r="F1091" s="84"/>
      <c r="G1091" s="80"/>
      <c r="H1091" s="81"/>
      <c r="I1091" s="82"/>
      <c r="J1091" s="82"/>
      <c r="K1091" s="83"/>
      <c r="L1091" s="1"/>
      <c r="M1091"/>
    </row>
    <row r="1092" spans="3:13">
      <c r="C1092" s="91"/>
      <c r="D1092" s="80"/>
      <c r="E1092" s="80"/>
      <c r="F1092" s="84"/>
      <c r="G1092" s="80"/>
      <c r="H1092" s="81"/>
      <c r="I1092" s="82"/>
      <c r="J1092" s="82"/>
      <c r="K1092" s="83"/>
      <c r="L1092" s="1"/>
      <c r="M1092"/>
    </row>
    <row r="1093" spans="3:13">
      <c r="C1093" s="91"/>
      <c r="D1093" s="80"/>
      <c r="E1093" s="80"/>
      <c r="F1093" s="84"/>
      <c r="G1093" s="80"/>
      <c r="H1093" s="81"/>
      <c r="I1093" s="82"/>
      <c r="J1093" s="82"/>
      <c r="K1093" s="83"/>
      <c r="L1093" s="1"/>
      <c r="M1093"/>
    </row>
    <row r="1094" spans="3:13">
      <c r="C1094" s="91"/>
      <c r="D1094" s="80"/>
      <c r="E1094" s="80"/>
      <c r="F1094" s="84"/>
      <c r="G1094" s="80"/>
      <c r="H1094" s="81"/>
      <c r="I1094" s="82"/>
      <c r="J1094" s="82"/>
      <c r="K1094" s="83"/>
      <c r="L1094" s="1"/>
      <c r="M1094"/>
    </row>
    <row r="1095" spans="3:13">
      <c r="C1095" s="91"/>
      <c r="D1095" s="80"/>
      <c r="E1095" s="80"/>
      <c r="F1095" s="84"/>
      <c r="G1095" s="80"/>
      <c r="H1095" s="81"/>
      <c r="I1095" s="82"/>
      <c r="J1095" s="82"/>
      <c r="K1095" s="83"/>
      <c r="L1095" s="1"/>
      <c r="M1095"/>
    </row>
    <row r="1096" spans="3:13">
      <c r="C1096" s="91"/>
      <c r="D1096" s="80"/>
      <c r="E1096" s="80"/>
      <c r="F1096" s="84"/>
      <c r="G1096" s="80"/>
      <c r="H1096" s="81"/>
      <c r="I1096" s="82"/>
      <c r="J1096" s="82"/>
      <c r="K1096" s="83"/>
      <c r="L1096" s="1"/>
      <c r="M1096"/>
    </row>
    <row r="1097" spans="3:13">
      <c r="C1097" s="91"/>
      <c r="D1097" s="80"/>
      <c r="E1097" s="80"/>
      <c r="F1097" s="84"/>
      <c r="G1097" s="80"/>
      <c r="H1097" s="81"/>
      <c r="I1097" s="82"/>
      <c r="J1097" s="82"/>
      <c r="K1097" s="83"/>
      <c r="L1097" s="1"/>
      <c r="M1097"/>
    </row>
    <row r="1098" spans="3:13">
      <c r="C1098" s="91"/>
      <c r="D1098" s="80"/>
      <c r="E1098" s="80"/>
      <c r="F1098" s="84"/>
      <c r="G1098" s="80"/>
      <c r="H1098" s="81"/>
      <c r="I1098" s="82"/>
      <c r="J1098" s="82"/>
      <c r="K1098" s="83"/>
      <c r="L1098" s="1"/>
      <c r="M1098"/>
    </row>
    <row r="1099" spans="3:13">
      <c r="C1099" s="91"/>
      <c r="D1099" s="80"/>
      <c r="E1099" s="80"/>
      <c r="F1099" s="84"/>
      <c r="G1099" s="80"/>
      <c r="H1099" s="81"/>
      <c r="I1099" s="82"/>
      <c r="J1099" s="82"/>
      <c r="K1099" s="83"/>
      <c r="L1099" s="1"/>
      <c r="M1099"/>
    </row>
    <row r="1100" spans="3:13">
      <c r="C1100" s="91"/>
      <c r="D1100" s="80"/>
      <c r="E1100" s="80"/>
      <c r="F1100" s="84"/>
      <c r="G1100" s="80"/>
      <c r="H1100" s="81"/>
      <c r="I1100" s="82"/>
      <c r="J1100" s="82"/>
      <c r="K1100" s="83"/>
      <c r="L1100" s="1"/>
      <c r="M1100"/>
    </row>
    <row r="1101" spans="3:13">
      <c r="C1101" s="91"/>
      <c r="D1101" s="80"/>
      <c r="E1101" s="80"/>
      <c r="F1101" s="84"/>
      <c r="G1101" s="80"/>
      <c r="H1101" s="81"/>
      <c r="I1101" s="82"/>
      <c r="J1101" s="82"/>
      <c r="K1101" s="83"/>
      <c r="L1101" s="1"/>
      <c r="M1101"/>
    </row>
    <row r="1102" spans="3:13">
      <c r="C1102" s="91"/>
      <c r="D1102" s="80"/>
      <c r="E1102" s="80"/>
      <c r="F1102" s="84"/>
      <c r="G1102" s="80"/>
      <c r="H1102" s="81"/>
      <c r="I1102" s="82"/>
      <c r="J1102" s="82"/>
      <c r="K1102" s="83"/>
      <c r="L1102" s="1"/>
      <c r="M1102"/>
    </row>
    <row r="1103" spans="3:13">
      <c r="C1103" s="91"/>
      <c r="D1103" s="80"/>
      <c r="E1103" s="80"/>
      <c r="F1103" s="84"/>
      <c r="G1103" s="80"/>
      <c r="H1103" s="81"/>
      <c r="I1103" s="82"/>
      <c r="J1103" s="82"/>
      <c r="K1103" s="83"/>
      <c r="L1103" s="1"/>
      <c r="M1103"/>
    </row>
    <row r="1104" spans="3:13">
      <c r="C1104" s="91"/>
      <c r="D1104" s="80"/>
      <c r="E1104" s="80"/>
      <c r="F1104" s="84"/>
      <c r="G1104" s="80"/>
      <c r="H1104" s="81"/>
      <c r="I1104" s="82"/>
      <c r="J1104" s="82"/>
      <c r="K1104" s="83"/>
      <c r="L1104" s="1"/>
      <c r="M1104"/>
    </row>
    <row r="1105" spans="3:13">
      <c r="C1105" s="91"/>
      <c r="D1105" s="80"/>
      <c r="E1105" s="80"/>
      <c r="F1105" s="84"/>
      <c r="G1105" s="80"/>
      <c r="H1105" s="81"/>
      <c r="I1105" s="82"/>
      <c r="J1105" s="82"/>
      <c r="K1105" s="83"/>
      <c r="L1105" s="1"/>
      <c r="M1105"/>
    </row>
    <row r="1106" spans="3:13">
      <c r="C1106" s="91"/>
      <c r="D1106" s="80"/>
      <c r="E1106" s="80"/>
      <c r="F1106" s="84"/>
      <c r="G1106" s="80"/>
      <c r="H1106" s="81"/>
      <c r="I1106" s="82"/>
      <c r="J1106" s="82"/>
      <c r="K1106" s="83"/>
      <c r="L1106" s="1"/>
      <c r="M1106"/>
    </row>
    <row r="1107" spans="3:13">
      <c r="C1107" s="91"/>
      <c r="D1107" s="80"/>
      <c r="E1107" s="80"/>
      <c r="F1107" s="84"/>
      <c r="G1107" s="80"/>
      <c r="H1107" s="81"/>
      <c r="I1107" s="82"/>
      <c r="J1107" s="82"/>
      <c r="K1107" s="83"/>
      <c r="L1107" s="1"/>
      <c r="M1107"/>
    </row>
    <row r="1108" spans="3:13">
      <c r="C1108" s="91"/>
      <c r="D1108" s="80"/>
      <c r="E1108" s="80"/>
      <c r="F1108" s="84"/>
      <c r="G1108" s="80"/>
      <c r="H1108" s="81"/>
      <c r="I1108" s="82"/>
      <c r="J1108" s="82"/>
      <c r="K1108" s="83"/>
      <c r="L1108" s="1"/>
      <c r="M1108"/>
    </row>
    <row r="1109" spans="3:13">
      <c r="C1109" s="91"/>
      <c r="D1109" s="80"/>
      <c r="E1109" s="80"/>
      <c r="F1109" s="84"/>
      <c r="G1109" s="80"/>
      <c r="H1109" s="81"/>
      <c r="I1109" s="82"/>
      <c r="J1109" s="82"/>
      <c r="K1109" s="83"/>
      <c r="L1109" s="1"/>
      <c r="M1109"/>
    </row>
    <row r="1110" spans="3:13">
      <c r="C1110" s="91"/>
      <c r="D1110" s="80"/>
      <c r="E1110" s="80"/>
      <c r="F1110" s="84"/>
      <c r="G1110" s="80"/>
      <c r="H1110" s="81"/>
      <c r="I1110" s="82"/>
      <c r="J1110" s="82"/>
      <c r="K1110" s="83"/>
      <c r="L1110" s="1"/>
      <c r="M1110"/>
    </row>
    <row r="1111" spans="3:13">
      <c r="C1111" s="91"/>
      <c r="D1111" s="80"/>
      <c r="E1111" s="80"/>
      <c r="F1111" s="84"/>
      <c r="G1111" s="80"/>
      <c r="H1111" s="81"/>
      <c r="I1111" s="82"/>
      <c r="J1111" s="82"/>
      <c r="K1111" s="83"/>
      <c r="L1111" s="1"/>
      <c r="M1111"/>
    </row>
    <row r="1112" spans="3:13">
      <c r="C1112" s="91"/>
      <c r="D1112" s="80"/>
      <c r="E1112" s="80"/>
      <c r="F1112" s="84"/>
      <c r="G1112" s="80"/>
      <c r="H1112" s="81"/>
      <c r="I1112" s="82"/>
      <c r="J1112" s="82"/>
      <c r="K1112" s="83"/>
      <c r="L1112" s="1"/>
      <c r="M1112"/>
    </row>
    <row r="1113" spans="3:13">
      <c r="C1113" s="91"/>
      <c r="D1113" s="80"/>
      <c r="E1113" s="80"/>
      <c r="F1113" s="84"/>
      <c r="G1113" s="80"/>
      <c r="H1113" s="81"/>
      <c r="I1113" s="82"/>
      <c r="J1113" s="82"/>
      <c r="K1113" s="83"/>
      <c r="L1113" s="1"/>
      <c r="M1113"/>
    </row>
    <row r="1114" spans="3:13">
      <c r="C1114" s="91"/>
      <c r="D1114" s="80"/>
      <c r="E1114" s="80"/>
      <c r="F1114" s="84"/>
      <c r="G1114" s="80"/>
      <c r="H1114" s="81"/>
      <c r="I1114" s="82"/>
      <c r="J1114" s="82"/>
      <c r="K1114" s="83"/>
      <c r="L1114" s="1"/>
      <c r="M1114"/>
    </row>
    <row r="1115" spans="3:13">
      <c r="C1115" s="91"/>
      <c r="D1115" s="80"/>
      <c r="E1115" s="80"/>
      <c r="F1115" s="84"/>
      <c r="G1115" s="80"/>
      <c r="H1115" s="81"/>
      <c r="I1115" s="82"/>
      <c r="J1115" s="82"/>
      <c r="K1115" s="83"/>
      <c r="L1115" s="1"/>
      <c r="M1115"/>
    </row>
    <row r="1116" spans="3:13">
      <c r="C1116" s="91"/>
      <c r="D1116" s="80"/>
      <c r="E1116" s="80"/>
      <c r="F1116" s="84"/>
      <c r="G1116" s="80"/>
      <c r="H1116" s="81"/>
      <c r="I1116" s="82"/>
      <c r="J1116" s="82"/>
      <c r="K1116" s="83"/>
      <c r="L1116" s="1"/>
      <c r="M1116"/>
    </row>
    <row r="1117" spans="3:13">
      <c r="C1117" s="91"/>
      <c r="D1117" s="80"/>
      <c r="E1117" s="80"/>
      <c r="F1117" s="84"/>
      <c r="G1117" s="80"/>
      <c r="H1117" s="81"/>
      <c r="I1117" s="82"/>
      <c r="J1117" s="82"/>
      <c r="K1117" s="83"/>
      <c r="L1117" s="1"/>
      <c r="M1117"/>
    </row>
    <row r="1118" spans="3:13">
      <c r="C1118" s="91"/>
      <c r="D1118" s="80"/>
      <c r="E1118" s="80"/>
      <c r="F1118" s="84"/>
      <c r="G1118" s="80"/>
      <c r="H1118" s="81"/>
      <c r="I1118" s="82"/>
      <c r="J1118" s="82"/>
      <c r="K1118" s="83"/>
      <c r="L1118" s="1"/>
      <c r="M1118"/>
    </row>
    <row r="1119" spans="3:13">
      <c r="C1119" s="91"/>
      <c r="D1119" s="80"/>
      <c r="E1119" s="80"/>
      <c r="F1119" s="84"/>
      <c r="G1119" s="80"/>
      <c r="H1119" s="81"/>
      <c r="I1119" s="82"/>
      <c r="J1119" s="82"/>
      <c r="K1119" s="83"/>
      <c r="L1119" s="1"/>
      <c r="M1119"/>
    </row>
    <row r="1120" spans="3:13">
      <c r="C1120" s="91"/>
      <c r="D1120" s="80"/>
      <c r="E1120" s="80"/>
      <c r="F1120" s="84"/>
      <c r="G1120" s="80"/>
      <c r="H1120" s="81"/>
      <c r="I1120" s="82"/>
      <c r="J1120" s="82"/>
      <c r="K1120" s="83"/>
      <c r="L1120" s="1"/>
      <c r="M1120"/>
    </row>
    <row r="1121" spans="3:13">
      <c r="C1121" s="91"/>
      <c r="D1121" s="80"/>
      <c r="E1121" s="80"/>
      <c r="F1121" s="84"/>
      <c r="G1121" s="80"/>
      <c r="H1121" s="81"/>
      <c r="I1121" s="82"/>
      <c r="J1121" s="82"/>
      <c r="K1121" s="83"/>
      <c r="L1121" s="1"/>
      <c r="M1121"/>
    </row>
    <row r="1122" spans="3:13">
      <c r="C1122" s="91"/>
      <c r="D1122" s="80"/>
      <c r="E1122" s="80"/>
      <c r="F1122" s="84"/>
      <c r="G1122" s="80"/>
      <c r="H1122" s="81"/>
      <c r="I1122" s="82"/>
      <c r="J1122" s="82"/>
      <c r="K1122" s="83"/>
      <c r="L1122" s="1"/>
      <c r="M1122"/>
    </row>
    <row r="1123" spans="3:13">
      <c r="C1123" s="91"/>
      <c r="D1123" s="80"/>
      <c r="E1123" s="80"/>
      <c r="F1123" s="84"/>
      <c r="G1123" s="80"/>
      <c r="H1123" s="81"/>
      <c r="I1123" s="82"/>
      <c r="J1123" s="82"/>
      <c r="K1123" s="83"/>
      <c r="L1123" s="1"/>
      <c r="M1123"/>
    </row>
    <row r="1124" spans="3:13">
      <c r="C1124" s="91"/>
      <c r="D1124" s="80"/>
      <c r="E1124" s="80"/>
      <c r="F1124" s="84"/>
      <c r="G1124" s="80"/>
      <c r="H1124" s="81"/>
      <c r="I1124" s="82"/>
      <c r="J1124" s="82"/>
      <c r="K1124" s="83"/>
      <c r="L1124" s="1"/>
      <c r="M1124"/>
    </row>
    <row r="1125" spans="3:13">
      <c r="C1125" s="91"/>
      <c r="D1125" s="80"/>
      <c r="E1125" s="80"/>
      <c r="F1125" s="84"/>
      <c r="G1125" s="80"/>
      <c r="H1125" s="81"/>
      <c r="I1125" s="82"/>
      <c r="J1125" s="82"/>
      <c r="K1125" s="83"/>
      <c r="L1125" s="1"/>
      <c r="M1125"/>
    </row>
    <row r="1126" spans="3:13">
      <c r="C1126" s="91"/>
      <c r="D1126" s="80"/>
      <c r="E1126" s="80"/>
      <c r="F1126" s="84"/>
      <c r="G1126" s="80"/>
      <c r="H1126" s="81"/>
      <c r="I1126" s="82"/>
      <c r="J1126" s="82"/>
      <c r="K1126" s="83"/>
      <c r="L1126" s="1"/>
      <c r="M1126"/>
    </row>
    <row r="1127" spans="3:13">
      <c r="C1127" s="91"/>
      <c r="D1127" s="80"/>
      <c r="E1127" s="80"/>
      <c r="F1127" s="84"/>
      <c r="G1127" s="80"/>
      <c r="H1127" s="81"/>
      <c r="I1127" s="82"/>
      <c r="J1127" s="82"/>
      <c r="K1127" s="83"/>
      <c r="L1127" s="1"/>
      <c r="M1127"/>
    </row>
    <row r="1128" spans="3:13">
      <c r="C1128" s="91"/>
      <c r="D1128" s="80"/>
      <c r="E1128" s="80"/>
      <c r="F1128" s="84"/>
      <c r="G1128" s="80"/>
      <c r="H1128" s="81"/>
      <c r="I1128" s="82"/>
      <c r="J1128" s="82"/>
      <c r="K1128" s="83"/>
      <c r="L1128" s="1"/>
      <c r="M1128"/>
    </row>
    <row r="1129" spans="3:13">
      <c r="C1129" s="91"/>
      <c r="D1129" s="80"/>
      <c r="E1129" s="80"/>
      <c r="F1129" s="84"/>
      <c r="G1129" s="80"/>
      <c r="H1129" s="81"/>
      <c r="I1129" s="82"/>
      <c r="J1129" s="82"/>
      <c r="K1129" s="83"/>
      <c r="L1129" s="1"/>
      <c r="M1129"/>
    </row>
    <row r="1130" spans="3:13">
      <c r="C1130" s="91"/>
      <c r="D1130" s="80"/>
      <c r="E1130" s="80"/>
      <c r="F1130" s="84"/>
      <c r="G1130" s="80"/>
      <c r="H1130" s="81"/>
      <c r="I1130" s="82"/>
      <c r="J1130" s="82"/>
      <c r="K1130" s="83"/>
      <c r="L1130" s="1"/>
      <c r="M1130"/>
    </row>
    <row r="1131" spans="3:13">
      <c r="C1131" s="91"/>
      <c r="D1131" s="80"/>
      <c r="E1131" s="80"/>
      <c r="F1131" s="84"/>
      <c r="G1131" s="80"/>
      <c r="H1131" s="81"/>
      <c r="I1131" s="82"/>
      <c r="J1131" s="82"/>
      <c r="K1131" s="83"/>
      <c r="L1131" s="1"/>
      <c r="M1131"/>
    </row>
    <row r="1132" spans="3:13">
      <c r="C1132" s="91"/>
      <c r="D1132" s="80"/>
      <c r="E1132" s="80"/>
      <c r="F1132" s="84"/>
      <c r="G1132" s="80"/>
      <c r="H1132" s="81"/>
      <c r="I1132" s="82"/>
      <c r="J1132" s="82"/>
      <c r="K1132" s="83"/>
      <c r="L1132" s="1"/>
      <c r="M1132"/>
    </row>
    <row r="1133" spans="3:13">
      <c r="C1133" s="91"/>
      <c r="D1133" s="80"/>
      <c r="E1133" s="80"/>
      <c r="F1133" s="84"/>
      <c r="G1133" s="80"/>
      <c r="H1133" s="81"/>
      <c r="I1133" s="82"/>
      <c r="J1133" s="82"/>
      <c r="K1133" s="83"/>
      <c r="L1133" s="1"/>
      <c r="M1133"/>
    </row>
    <row r="1134" spans="3:13">
      <c r="C1134" s="91"/>
      <c r="D1134" s="80"/>
      <c r="E1134" s="80"/>
      <c r="F1134" s="84"/>
      <c r="G1134" s="80"/>
      <c r="H1134" s="81"/>
      <c r="I1134" s="82"/>
      <c r="J1134" s="82"/>
      <c r="K1134" s="83"/>
      <c r="L1134" s="1"/>
      <c r="M1134"/>
    </row>
    <row r="1135" spans="3:13">
      <c r="C1135" s="91"/>
      <c r="D1135" s="80"/>
      <c r="E1135" s="80"/>
      <c r="F1135" s="84"/>
      <c r="G1135" s="80"/>
      <c r="H1135" s="81"/>
      <c r="I1135" s="82"/>
      <c r="J1135" s="82"/>
      <c r="K1135" s="83"/>
      <c r="L1135" s="1"/>
      <c r="M1135"/>
    </row>
    <row r="1136" spans="3:13">
      <c r="C1136" s="91"/>
      <c r="D1136" s="80"/>
      <c r="E1136" s="80"/>
      <c r="F1136" s="84"/>
      <c r="G1136" s="80"/>
      <c r="H1136" s="81"/>
      <c r="I1136" s="82"/>
      <c r="J1136" s="82"/>
      <c r="K1136" s="83"/>
      <c r="L1136" s="1"/>
      <c r="M1136"/>
    </row>
    <row r="1137" spans="3:13">
      <c r="C1137" s="91"/>
      <c r="D1137" s="80"/>
      <c r="E1137" s="80"/>
      <c r="F1137" s="84"/>
      <c r="G1137" s="80"/>
      <c r="H1137" s="81"/>
      <c r="I1137" s="82"/>
      <c r="J1137" s="82"/>
      <c r="K1137" s="83"/>
      <c r="L1137" s="1"/>
      <c r="M1137"/>
    </row>
    <row r="1138" spans="3:13">
      <c r="C1138" s="91"/>
      <c r="D1138" s="80"/>
      <c r="E1138" s="80"/>
      <c r="F1138" s="84"/>
      <c r="G1138" s="80"/>
      <c r="H1138" s="81"/>
      <c r="I1138" s="82"/>
      <c r="J1138" s="82"/>
      <c r="K1138" s="83"/>
      <c r="L1138" s="1"/>
      <c r="M1138"/>
    </row>
    <row r="1139" spans="3:13">
      <c r="C1139" s="91"/>
      <c r="D1139" s="80"/>
      <c r="E1139" s="80"/>
      <c r="F1139" s="84"/>
      <c r="G1139" s="80"/>
      <c r="H1139" s="81"/>
      <c r="I1139" s="82"/>
      <c r="J1139" s="82"/>
      <c r="K1139" s="83"/>
      <c r="L1139" s="1"/>
      <c r="M1139"/>
    </row>
    <row r="1140" spans="3:13">
      <c r="C1140" s="91"/>
      <c r="D1140" s="80"/>
      <c r="E1140" s="80"/>
      <c r="F1140" s="84"/>
      <c r="G1140" s="80"/>
      <c r="H1140" s="81"/>
      <c r="I1140" s="82"/>
      <c r="J1140" s="82"/>
      <c r="K1140" s="83"/>
      <c r="L1140" s="1"/>
      <c r="M1140"/>
    </row>
    <row r="1141" spans="3:13">
      <c r="C1141" s="91"/>
      <c r="D1141" s="80"/>
      <c r="E1141" s="80"/>
      <c r="F1141" s="84"/>
      <c r="G1141" s="80"/>
      <c r="H1141" s="81"/>
      <c r="I1141" s="82"/>
      <c r="J1141" s="82"/>
      <c r="K1141" s="83"/>
      <c r="L1141" s="1"/>
      <c r="M1141"/>
    </row>
    <row r="1142" spans="3:13">
      <c r="C1142" s="91"/>
      <c r="D1142" s="80"/>
      <c r="E1142" s="80"/>
      <c r="F1142" s="84"/>
      <c r="G1142" s="80"/>
      <c r="H1142" s="81"/>
      <c r="I1142" s="82"/>
      <c r="J1142" s="82"/>
      <c r="K1142" s="83"/>
      <c r="L1142" s="1"/>
      <c r="M1142"/>
    </row>
    <row r="1143" spans="3:13">
      <c r="C1143" s="91"/>
      <c r="D1143" s="80"/>
      <c r="E1143" s="80"/>
      <c r="F1143" s="84"/>
      <c r="G1143" s="80"/>
      <c r="H1143" s="81"/>
      <c r="I1143" s="82"/>
      <c r="J1143" s="82"/>
      <c r="K1143" s="83"/>
      <c r="L1143" s="1"/>
      <c r="M1143"/>
    </row>
    <row r="1144" spans="3:13">
      <c r="C1144" s="91"/>
      <c r="D1144" s="80"/>
      <c r="E1144" s="80"/>
      <c r="F1144" s="84"/>
      <c r="G1144" s="80"/>
      <c r="H1144" s="81"/>
      <c r="I1144" s="82"/>
      <c r="J1144" s="82"/>
      <c r="K1144" s="83"/>
      <c r="L1144" s="1"/>
      <c r="M1144"/>
    </row>
    <row r="1145" spans="3:13">
      <c r="C1145" s="91"/>
      <c r="D1145" s="80"/>
      <c r="E1145" s="80"/>
      <c r="F1145" s="84"/>
      <c r="G1145" s="80"/>
      <c r="H1145" s="81"/>
      <c r="I1145" s="82"/>
      <c r="J1145" s="82"/>
      <c r="K1145" s="83"/>
      <c r="L1145" s="1"/>
      <c r="M1145"/>
    </row>
    <row r="1146" spans="3:13">
      <c r="C1146" s="91"/>
      <c r="D1146" s="80"/>
      <c r="E1146" s="80"/>
      <c r="F1146" s="84"/>
      <c r="G1146" s="80"/>
      <c r="H1146" s="81"/>
      <c r="I1146" s="82"/>
      <c r="J1146" s="82"/>
      <c r="K1146" s="83"/>
      <c r="L1146" s="1"/>
      <c r="M1146"/>
    </row>
    <row r="1147" spans="3:13">
      <c r="C1147" s="91"/>
      <c r="D1147" s="80"/>
      <c r="E1147" s="80"/>
      <c r="F1147" s="84"/>
      <c r="G1147" s="80"/>
      <c r="H1147" s="81"/>
      <c r="I1147" s="82"/>
      <c r="J1147" s="82"/>
      <c r="K1147" s="83"/>
      <c r="L1147" s="1"/>
      <c r="M1147"/>
    </row>
    <row r="1148" spans="3:13">
      <c r="C1148" s="91"/>
      <c r="D1148" s="80"/>
      <c r="E1148" s="80"/>
      <c r="F1148" s="84"/>
      <c r="G1148" s="80"/>
      <c r="H1148" s="81"/>
      <c r="I1148" s="82"/>
      <c r="J1148" s="82"/>
      <c r="K1148" s="83"/>
      <c r="L1148" s="1"/>
      <c r="M1148"/>
    </row>
    <row r="1149" spans="3:13">
      <c r="C1149" s="91"/>
      <c r="D1149" s="80"/>
      <c r="E1149" s="80"/>
      <c r="F1149" s="84"/>
      <c r="G1149" s="80"/>
      <c r="H1149" s="81"/>
      <c r="I1149" s="82"/>
      <c r="J1149" s="82"/>
      <c r="K1149" s="83"/>
      <c r="L1149" s="1"/>
      <c r="M1149"/>
    </row>
    <row r="1150" spans="3:13">
      <c r="C1150" s="91"/>
      <c r="D1150" s="80"/>
      <c r="E1150" s="80"/>
      <c r="F1150" s="84"/>
      <c r="G1150" s="80"/>
      <c r="H1150" s="81"/>
      <c r="I1150" s="82"/>
      <c r="J1150" s="82"/>
      <c r="K1150" s="83"/>
      <c r="L1150" s="1"/>
      <c r="M1150"/>
    </row>
    <row r="1151" spans="3:13">
      <c r="C1151" s="91"/>
      <c r="D1151" s="80"/>
      <c r="E1151" s="80"/>
      <c r="F1151" s="84"/>
      <c r="G1151" s="80"/>
      <c r="H1151" s="81"/>
      <c r="I1151" s="82"/>
      <c r="J1151" s="82"/>
      <c r="K1151" s="83"/>
      <c r="L1151" s="1"/>
      <c r="M1151"/>
    </row>
    <row r="1152" spans="3:13">
      <c r="C1152" s="91"/>
      <c r="D1152" s="80"/>
      <c r="E1152" s="80"/>
      <c r="F1152" s="84"/>
      <c r="G1152" s="80"/>
      <c r="H1152" s="81"/>
      <c r="I1152" s="82"/>
      <c r="J1152" s="82"/>
      <c r="K1152" s="83"/>
      <c r="L1152" s="1"/>
      <c r="M1152"/>
    </row>
    <row r="1153" spans="3:13">
      <c r="C1153" s="91"/>
      <c r="D1153" s="80"/>
      <c r="E1153" s="80"/>
      <c r="F1153" s="84"/>
      <c r="G1153" s="80"/>
      <c r="H1153" s="81"/>
      <c r="I1153" s="82"/>
      <c r="J1153" s="82"/>
      <c r="K1153" s="83"/>
      <c r="L1153" s="1"/>
      <c r="M1153"/>
    </row>
    <row r="1154" spans="3:13">
      <c r="C1154" s="91"/>
      <c r="D1154" s="80"/>
      <c r="E1154" s="80"/>
      <c r="F1154" s="84"/>
      <c r="G1154" s="80"/>
      <c r="H1154" s="81"/>
      <c r="I1154" s="82"/>
      <c r="J1154" s="82"/>
      <c r="K1154" s="83"/>
      <c r="L1154" s="1"/>
      <c r="M1154"/>
    </row>
    <row r="1155" spans="3:13">
      <c r="C1155" s="91"/>
      <c r="D1155" s="80"/>
      <c r="E1155" s="80"/>
      <c r="F1155" s="84"/>
      <c r="G1155" s="80"/>
      <c r="H1155" s="81"/>
      <c r="I1155" s="82"/>
      <c r="J1155" s="82"/>
      <c r="K1155" s="83"/>
      <c r="L1155" s="1"/>
      <c r="M1155"/>
    </row>
    <row r="1156" spans="3:13">
      <c r="C1156" s="91"/>
      <c r="D1156" s="80"/>
      <c r="E1156" s="80"/>
      <c r="F1156" s="84"/>
      <c r="G1156" s="80"/>
      <c r="H1156" s="81"/>
      <c r="I1156" s="82"/>
      <c r="J1156" s="82"/>
      <c r="K1156" s="83"/>
      <c r="L1156" s="1"/>
      <c r="M1156"/>
    </row>
    <row r="1157" spans="3:13">
      <c r="C1157" s="91"/>
      <c r="D1157" s="80"/>
      <c r="E1157" s="80"/>
      <c r="F1157" s="84"/>
      <c r="G1157" s="80"/>
      <c r="H1157" s="81"/>
      <c r="I1157" s="82"/>
      <c r="J1157" s="82"/>
      <c r="K1157" s="83"/>
      <c r="L1157" s="1"/>
      <c r="M1157"/>
    </row>
    <row r="1158" spans="3:13">
      <c r="C1158" s="91"/>
      <c r="D1158" s="80"/>
      <c r="E1158" s="80"/>
      <c r="F1158" s="84"/>
      <c r="G1158" s="80"/>
      <c r="H1158" s="81"/>
      <c r="I1158" s="82"/>
      <c r="J1158" s="82"/>
      <c r="K1158" s="83"/>
      <c r="L1158" s="1"/>
      <c r="M1158"/>
    </row>
    <row r="1159" spans="3:13">
      <c r="C1159" s="91"/>
      <c r="D1159" s="80"/>
      <c r="E1159" s="80"/>
      <c r="F1159" s="84"/>
      <c r="G1159" s="80"/>
      <c r="H1159" s="81"/>
      <c r="I1159" s="82"/>
      <c r="J1159" s="82"/>
      <c r="K1159" s="83"/>
      <c r="L1159" s="1"/>
      <c r="M1159"/>
    </row>
    <row r="1160" spans="3:13">
      <c r="C1160" s="91"/>
      <c r="D1160" s="80"/>
      <c r="E1160" s="80"/>
      <c r="F1160" s="84"/>
      <c r="G1160" s="80"/>
      <c r="H1160" s="81"/>
      <c r="I1160" s="82"/>
      <c r="J1160" s="82"/>
      <c r="K1160" s="83"/>
      <c r="L1160" s="1"/>
      <c r="M1160"/>
    </row>
    <row r="1161" spans="3:13">
      <c r="C1161" s="91"/>
      <c r="D1161" s="80"/>
      <c r="E1161" s="80"/>
      <c r="F1161" s="84"/>
      <c r="G1161" s="80"/>
      <c r="H1161" s="81"/>
      <c r="I1161" s="82"/>
      <c r="J1161" s="82"/>
      <c r="K1161" s="83"/>
      <c r="L1161" s="1"/>
      <c r="M1161"/>
    </row>
    <row r="1162" spans="3:13">
      <c r="C1162" s="91"/>
      <c r="D1162" s="80"/>
      <c r="E1162" s="80"/>
      <c r="F1162" s="84"/>
      <c r="G1162" s="80"/>
      <c r="H1162" s="81"/>
      <c r="I1162" s="82"/>
      <c r="J1162" s="82"/>
      <c r="K1162" s="83"/>
      <c r="L1162" s="1"/>
      <c r="M1162"/>
    </row>
    <row r="1163" spans="3:13">
      <c r="C1163" s="91"/>
      <c r="D1163" s="80"/>
      <c r="E1163" s="80"/>
      <c r="F1163" s="84"/>
      <c r="G1163" s="80"/>
      <c r="H1163" s="81"/>
      <c r="I1163" s="82"/>
      <c r="J1163" s="82"/>
      <c r="K1163" s="83"/>
      <c r="L1163" s="1"/>
      <c r="M1163"/>
    </row>
    <row r="1164" spans="3:13">
      <c r="C1164" s="91"/>
      <c r="D1164" s="80"/>
      <c r="E1164" s="80"/>
      <c r="F1164" s="84"/>
      <c r="G1164" s="80"/>
      <c r="H1164" s="81"/>
      <c r="I1164" s="82"/>
      <c r="J1164" s="82"/>
      <c r="K1164" s="83"/>
      <c r="L1164" s="1"/>
      <c r="M1164"/>
    </row>
    <row r="1165" spans="3:13">
      <c r="C1165" s="91"/>
      <c r="D1165" s="80"/>
      <c r="E1165" s="80"/>
      <c r="F1165" s="84"/>
      <c r="G1165" s="80"/>
      <c r="H1165" s="81"/>
      <c r="I1165" s="82"/>
      <c r="J1165" s="82"/>
      <c r="K1165" s="83"/>
      <c r="L1165" s="1"/>
      <c r="M1165"/>
    </row>
    <row r="1166" spans="3:13">
      <c r="C1166" s="91"/>
      <c r="D1166" s="80"/>
      <c r="E1166" s="80"/>
      <c r="F1166" s="84"/>
      <c r="G1166" s="80"/>
      <c r="H1166" s="81"/>
      <c r="I1166" s="82"/>
      <c r="J1166" s="82"/>
      <c r="K1166" s="83"/>
      <c r="L1166" s="1"/>
      <c r="M1166"/>
    </row>
    <row r="1167" spans="3:13">
      <c r="C1167" s="91"/>
      <c r="D1167" s="80"/>
      <c r="E1167" s="80"/>
      <c r="F1167" s="84"/>
      <c r="G1167" s="80"/>
      <c r="H1167" s="81"/>
      <c r="I1167" s="82"/>
      <c r="J1167" s="82"/>
      <c r="K1167" s="83"/>
      <c r="L1167" s="1"/>
      <c r="M1167"/>
    </row>
    <row r="1168" spans="3:13">
      <c r="C1168" s="91"/>
      <c r="D1168" s="80"/>
      <c r="E1168" s="80"/>
      <c r="F1168" s="84"/>
      <c r="G1168" s="80"/>
      <c r="H1168" s="81"/>
      <c r="I1168" s="82"/>
      <c r="J1168" s="82"/>
      <c r="K1168" s="83"/>
      <c r="L1168" s="1"/>
      <c r="M1168"/>
    </row>
    <row r="1169" spans="3:13">
      <c r="C1169" s="91"/>
      <c r="D1169" s="80"/>
      <c r="E1169" s="80"/>
      <c r="F1169" s="84"/>
      <c r="G1169" s="80"/>
      <c r="H1169" s="81"/>
      <c r="I1169" s="82"/>
      <c r="J1169" s="82"/>
      <c r="K1169" s="83"/>
      <c r="L1169" s="1"/>
      <c r="M1169"/>
    </row>
    <row r="1170" spans="3:13">
      <c r="C1170" s="91"/>
      <c r="D1170" s="80"/>
      <c r="E1170" s="80"/>
      <c r="F1170" s="84"/>
      <c r="G1170" s="80"/>
      <c r="H1170" s="81"/>
      <c r="I1170" s="82"/>
      <c r="J1170" s="82"/>
      <c r="K1170" s="83"/>
      <c r="L1170" s="1"/>
      <c r="M1170"/>
    </row>
    <row r="1171" spans="3:13">
      <c r="C1171" s="91"/>
      <c r="D1171" s="80"/>
      <c r="E1171" s="80"/>
      <c r="F1171" s="84"/>
      <c r="G1171" s="80"/>
      <c r="H1171" s="81"/>
      <c r="I1171" s="82"/>
      <c r="J1171" s="82"/>
      <c r="K1171" s="83"/>
      <c r="L1171" s="1"/>
      <c r="M1171"/>
    </row>
    <row r="1172" spans="3:13">
      <c r="C1172" s="91"/>
      <c r="D1172" s="80"/>
      <c r="E1172" s="80"/>
      <c r="F1172" s="84"/>
      <c r="G1172" s="80"/>
      <c r="H1172" s="81"/>
      <c r="I1172" s="82"/>
      <c r="J1172" s="82"/>
      <c r="K1172" s="83"/>
      <c r="L1172" s="1"/>
      <c r="M1172"/>
    </row>
    <row r="1173" spans="3:13">
      <c r="C1173" s="91"/>
      <c r="D1173" s="80"/>
      <c r="E1173" s="80"/>
      <c r="F1173" s="84"/>
      <c r="G1173" s="80"/>
      <c r="H1173" s="81"/>
      <c r="I1173" s="82"/>
      <c r="J1173" s="82"/>
      <c r="K1173" s="83"/>
      <c r="L1173" s="1"/>
      <c r="M1173"/>
    </row>
    <row r="1174" spans="3:13">
      <c r="C1174" s="91"/>
      <c r="D1174" s="80"/>
      <c r="E1174" s="80"/>
      <c r="F1174" s="84"/>
      <c r="G1174" s="80"/>
      <c r="H1174" s="81"/>
      <c r="I1174" s="82"/>
      <c r="J1174" s="82"/>
      <c r="K1174" s="83"/>
      <c r="L1174" s="1"/>
      <c r="M1174"/>
    </row>
    <row r="1175" spans="3:13">
      <c r="C1175" s="91"/>
      <c r="D1175" s="80"/>
      <c r="E1175" s="80"/>
      <c r="F1175" s="84"/>
      <c r="G1175" s="80"/>
      <c r="H1175" s="81"/>
      <c r="I1175" s="82"/>
      <c r="J1175" s="82"/>
      <c r="K1175" s="83"/>
      <c r="L1175" s="1"/>
      <c r="M1175"/>
    </row>
    <row r="1176" spans="3:13">
      <c r="C1176" s="91"/>
      <c r="D1176" s="80"/>
      <c r="E1176" s="80"/>
      <c r="F1176" s="84"/>
      <c r="G1176" s="80"/>
      <c r="H1176" s="81"/>
      <c r="I1176" s="82"/>
      <c r="J1176" s="82"/>
      <c r="K1176" s="83"/>
      <c r="L1176" s="1"/>
      <c r="M1176"/>
    </row>
    <row r="1177" spans="3:13">
      <c r="C1177" s="91"/>
      <c r="D1177" s="80"/>
      <c r="E1177" s="80"/>
      <c r="F1177" s="84"/>
      <c r="G1177" s="80"/>
      <c r="H1177" s="81"/>
      <c r="I1177" s="82"/>
      <c r="J1177" s="82"/>
      <c r="K1177" s="83"/>
      <c r="L1177" s="1"/>
      <c r="M1177"/>
    </row>
    <row r="1178" spans="3:13">
      <c r="C1178" s="91"/>
      <c r="D1178" s="80"/>
      <c r="E1178" s="80"/>
      <c r="F1178" s="84"/>
      <c r="G1178" s="80"/>
      <c r="H1178" s="81"/>
      <c r="I1178" s="82"/>
      <c r="J1178" s="82"/>
      <c r="K1178" s="83"/>
      <c r="L1178" s="1"/>
      <c r="M1178"/>
    </row>
    <row r="1179" spans="3:13">
      <c r="C1179" s="91"/>
      <c r="D1179" s="80"/>
      <c r="E1179" s="80"/>
      <c r="F1179" s="84"/>
      <c r="G1179" s="80"/>
      <c r="H1179" s="81"/>
      <c r="I1179" s="82"/>
      <c r="J1179" s="82"/>
      <c r="K1179" s="83"/>
      <c r="L1179" s="1"/>
      <c r="M1179"/>
    </row>
    <row r="1180" spans="3:13">
      <c r="C1180" s="91"/>
      <c r="D1180" s="80"/>
      <c r="E1180" s="80"/>
      <c r="F1180" s="84"/>
      <c r="G1180" s="80"/>
      <c r="H1180" s="81"/>
      <c r="I1180" s="82"/>
      <c r="J1180" s="82"/>
      <c r="K1180" s="83"/>
      <c r="L1180" s="1"/>
      <c r="M1180"/>
    </row>
    <row r="1181" spans="3:13">
      <c r="C1181" s="91"/>
      <c r="D1181" s="80"/>
      <c r="E1181" s="80"/>
      <c r="F1181" s="84"/>
      <c r="G1181" s="80"/>
      <c r="H1181" s="81"/>
      <c r="I1181" s="82"/>
      <c r="J1181" s="82"/>
      <c r="K1181" s="83"/>
      <c r="L1181" s="1"/>
      <c r="M1181"/>
    </row>
    <row r="1182" spans="3:13">
      <c r="C1182" s="91"/>
      <c r="D1182" s="80"/>
      <c r="E1182" s="80"/>
      <c r="F1182" s="84"/>
      <c r="G1182" s="80"/>
      <c r="H1182" s="81"/>
      <c r="I1182" s="82"/>
      <c r="J1182" s="82"/>
      <c r="K1182" s="83"/>
      <c r="L1182" s="1"/>
      <c r="M1182"/>
    </row>
    <row r="1183" spans="3:13">
      <c r="C1183" s="91"/>
      <c r="D1183" s="80"/>
      <c r="E1183" s="80"/>
      <c r="F1183" s="84"/>
      <c r="G1183" s="80"/>
      <c r="H1183" s="81"/>
      <c r="I1183" s="82"/>
      <c r="J1183" s="82"/>
      <c r="K1183" s="83"/>
      <c r="L1183" s="1"/>
      <c r="M1183"/>
    </row>
    <row r="1184" spans="3:13">
      <c r="C1184" s="91"/>
      <c r="D1184" s="80"/>
      <c r="E1184" s="80"/>
      <c r="F1184" s="84"/>
      <c r="G1184" s="80"/>
      <c r="H1184" s="81"/>
      <c r="I1184" s="82"/>
      <c r="J1184" s="82"/>
      <c r="K1184" s="83"/>
      <c r="L1184" s="1"/>
      <c r="M1184"/>
    </row>
    <row r="1185" spans="3:13">
      <c r="C1185" s="91"/>
      <c r="D1185" s="80"/>
      <c r="E1185" s="80"/>
      <c r="F1185" s="84"/>
      <c r="G1185" s="80"/>
      <c r="H1185" s="81"/>
      <c r="I1185" s="82"/>
      <c r="J1185" s="82"/>
      <c r="K1185" s="83"/>
      <c r="L1185" s="1"/>
      <c r="M1185"/>
    </row>
    <row r="1186" spans="3:13">
      <c r="C1186" s="91"/>
      <c r="D1186" s="80"/>
      <c r="E1186" s="80"/>
      <c r="F1186" s="84"/>
      <c r="G1186" s="80"/>
      <c r="H1186" s="81"/>
      <c r="I1186" s="82"/>
      <c r="J1186" s="82"/>
      <c r="K1186" s="83"/>
      <c r="L1186" s="1"/>
      <c r="M1186"/>
    </row>
    <row r="1187" spans="3:13">
      <c r="C1187" s="91"/>
      <c r="D1187" s="80"/>
      <c r="E1187" s="80"/>
      <c r="F1187" s="84"/>
      <c r="G1187" s="80"/>
      <c r="H1187" s="81"/>
      <c r="I1187" s="82"/>
      <c r="J1187" s="82"/>
      <c r="K1187" s="83"/>
      <c r="L1187" s="1"/>
      <c r="M1187"/>
    </row>
    <row r="1188" spans="3:13">
      <c r="C1188" s="91"/>
      <c r="D1188" s="80"/>
      <c r="E1188" s="80"/>
      <c r="F1188" s="84"/>
      <c r="G1188" s="80"/>
      <c r="H1188" s="81"/>
      <c r="I1188" s="82"/>
      <c r="J1188" s="82"/>
      <c r="K1188" s="83"/>
      <c r="L1188" s="1"/>
      <c r="M1188"/>
    </row>
    <row r="1189" spans="3:13">
      <c r="C1189" s="91"/>
      <c r="D1189" s="80"/>
      <c r="E1189" s="80"/>
      <c r="F1189" s="84"/>
      <c r="G1189" s="80"/>
      <c r="H1189" s="81"/>
      <c r="I1189" s="82"/>
      <c r="J1189" s="82"/>
      <c r="K1189" s="83"/>
      <c r="L1189" s="1"/>
      <c r="M1189"/>
    </row>
    <row r="1190" spans="3:13">
      <c r="C1190" s="91"/>
      <c r="D1190" s="80"/>
      <c r="E1190" s="80"/>
      <c r="F1190" s="84"/>
      <c r="G1190" s="80"/>
      <c r="H1190" s="81"/>
      <c r="I1190" s="82"/>
      <c r="J1190" s="82"/>
      <c r="K1190" s="83"/>
      <c r="L1190" s="1"/>
      <c r="M1190"/>
    </row>
    <row r="1191" spans="3:13">
      <c r="C1191" s="91"/>
      <c r="D1191" s="80"/>
      <c r="E1191" s="80"/>
      <c r="F1191" s="84"/>
      <c r="G1191" s="80"/>
      <c r="H1191" s="81"/>
      <c r="I1191" s="82"/>
      <c r="J1191" s="82"/>
      <c r="K1191" s="83"/>
      <c r="L1191" s="1"/>
      <c r="M1191"/>
    </row>
    <row r="1192" spans="3:13">
      <c r="C1192" s="91"/>
      <c r="D1192" s="80"/>
      <c r="E1192" s="80"/>
      <c r="F1192" s="84"/>
      <c r="G1192" s="80"/>
      <c r="H1192" s="81"/>
      <c r="I1192" s="82"/>
      <c r="J1192" s="82"/>
      <c r="K1192" s="83"/>
      <c r="L1192" s="1"/>
      <c r="M1192"/>
    </row>
    <row r="1193" spans="3:13">
      <c r="C1193" s="91"/>
      <c r="D1193" s="80"/>
      <c r="E1193" s="80"/>
      <c r="F1193" s="84"/>
      <c r="G1193" s="80"/>
      <c r="H1193" s="81"/>
      <c r="I1193" s="82"/>
      <c r="J1193" s="82"/>
      <c r="K1193" s="83"/>
      <c r="L1193" s="1"/>
      <c r="M1193"/>
    </row>
    <row r="1194" spans="3:13">
      <c r="C1194" s="91"/>
      <c r="D1194" s="80"/>
      <c r="E1194" s="80"/>
      <c r="F1194" s="84"/>
      <c r="G1194" s="80"/>
      <c r="H1194" s="81"/>
      <c r="I1194" s="82"/>
      <c r="J1194" s="82"/>
      <c r="K1194" s="83"/>
      <c r="L1194" s="1"/>
      <c r="M1194"/>
    </row>
    <row r="1195" spans="3:13">
      <c r="C1195" s="91"/>
      <c r="D1195" s="80"/>
      <c r="E1195" s="80"/>
      <c r="F1195" s="84"/>
      <c r="G1195" s="80"/>
      <c r="H1195" s="81"/>
      <c r="I1195" s="82"/>
      <c r="J1195" s="82"/>
      <c r="K1195" s="83"/>
      <c r="L1195" s="1"/>
      <c r="M1195"/>
    </row>
    <row r="1196" spans="3:13">
      <c r="C1196" s="91"/>
      <c r="D1196" s="80"/>
      <c r="E1196" s="80"/>
      <c r="F1196" s="84"/>
      <c r="G1196" s="80"/>
      <c r="H1196" s="81"/>
      <c r="I1196" s="82"/>
      <c r="J1196" s="82"/>
      <c r="K1196" s="83"/>
      <c r="L1196" s="1"/>
      <c r="M1196"/>
    </row>
    <row r="1197" spans="3:13">
      <c r="C1197" s="91"/>
      <c r="D1197" s="80"/>
      <c r="E1197" s="80"/>
      <c r="F1197" s="84"/>
      <c r="G1197" s="80"/>
      <c r="H1197" s="81"/>
      <c r="I1197" s="82"/>
      <c r="J1197" s="82"/>
      <c r="K1197" s="83"/>
      <c r="L1197" s="1"/>
      <c r="M1197"/>
    </row>
    <row r="1198" spans="3:13">
      <c r="C1198" s="91"/>
      <c r="D1198" s="80"/>
      <c r="E1198" s="80"/>
      <c r="F1198" s="84"/>
      <c r="G1198" s="80"/>
      <c r="H1198" s="81"/>
      <c r="I1198" s="82"/>
      <c r="J1198" s="82"/>
      <c r="K1198" s="83"/>
      <c r="L1198" s="1"/>
      <c r="M1198"/>
    </row>
    <row r="1199" spans="3:13">
      <c r="C1199" s="91"/>
      <c r="D1199" s="80"/>
      <c r="E1199" s="80"/>
      <c r="F1199" s="84"/>
      <c r="G1199" s="80"/>
      <c r="H1199" s="81"/>
      <c r="I1199" s="82"/>
      <c r="J1199" s="82"/>
      <c r="K1199" s="83"/>
      <c r="L1199" s="1"/>
      <c r="M1199"/>
    </row>
    <row r="1200" spans="3:13">
      <c r="C1200" s="91"/>
      <c r="D1200" s="80"/>
      <c r="E1200" s="80"/>
      <c r="F1200" s="84"/>
      <c r="G1200" s="80"/>
      <c r="H1200" s="81"/>
      <c r="I1200" s="82"/>
      <c r="J1200" s="82"/>
      <c r="K1200" s="83"/>
      <c r="L1200" s="1"/>
      <c r="M1200"/>
    </row>
    <row r="1201" spans="3:13">
      <c r="C1201" s="91"/>
      <c r="D1201" s="80"/>
      <c r="E1201" s="80"/>
      <c r="F1201" s="84"/>
      <c r="G1201" s="80"/>
      <c r="H1201" s="81"/>
      <c r="I1201" s="82"/>
      <c r="J1201" s="82"/>
      <c r="K1201" s="83"/>
      <c r="L1201" s="1"/>
      <c r="M1201"/>
    </row>
    <row r="1202" spans="3:13">
      <c r="C1202" s="91"/>
      <c r="D1202" s="80"/>
      <c r="E1202" s="80"/>
      <c r="F1202" s="84"/>
      <c r="G1202" s="80"/>
      <c r="H1202" s="81"/>
      <c r="I1202" s="82"/>
      <c r="J1202" s="82"/>
      <c r="K1202" s="83"/>
      <c r="L1202" s="1"/>
      <c r="M1202"/>
    </row>
    <row r="1203" spans="3:13">
      <c r="C1203" s="91"/>
      <c r="D1203" s="80"/>
      <c r="E1203" s="80"/>
      <c r="F1203" s="84"/>
      <c r="G1203" s="80"/>
      <c r="H1203" s="81"/>
      <c r="I1203" s="82"/>
      <c r="J1203" s="82"/>
      <c r="K1203" s="83"/>
      <c r="L1203" s="1"/>
      <c r="M1203"/>
    </row>
    <row r="1204" spans="3:13">
      <c r="C1204" s="91"/>
      <c r="D1204" s="80"/>
      <c r="E1204" s="80"/>
      <c r="F1204" s="84"/>
      <c r="G1204" s="80"/>
      <c r="H1204" s="81"/>
      <c r="I1204" s="82"/>
      <c r="J1204" s="82"/>
      <c r="K1204" s="83"/>
      <c r="L1204" s="1"/>
      <c r="M1204"/>
    </row>
    <row r="1205" spans="3:13">
      <c r="C1205" s="91"/>
      <c r="D1205" s="80"/>
      <c r="E1205" s="80"/>
      <c r="F1205" s="84"/>
      <c r="G1205" s="80"/>
      <c r="H1205" s="81"/>
      <c r="I1205" s="82"/>
      <c r="J1205" s="82"/>
      <c r="K1205" s="83"/>
      <c r="L1205" s="1"/>
      <c r="M1205"/>
    </row>
    <row r="1206" spans="3:13">
      <c r="C1206" s="91"/>
      <c r="D1206" s="80"/>
      <c r="E1206" s="80"/>
      <c r="F1206" s="84"/>
      <c r="G1206" s="80"/>
      <c r="H1206" s="81"/>
      <c r="I1206" s="82"/>
      <c r="J1206" s="82"/>
      <c r="K1206" s="83"/>
      <c r="L1206" s="1"/>
      <c r="M1206"/>
    </row>
    <row r="1207" spans="3:13">
      <c r="C1207" s="91"/>
      <c r="D1207" s="80"/>
      <c r="E1207" s="80"/>
      <c r="F1207" s="84"/>
      <c r="G1207" s="80"/>
      <c r="H1207" s="81"/>
      <c r="I1207" s="82"/>
      <c r="J1207" s="82"/>
      <c r="K1207" s="83"/>
      <c r="L1207" s="1"/>
      <c r="M1207"/>
    </row>
    <row r="1208" spans="3:13">
      <c r="C1208" s="91"/>
      <c r="D1208" s="80"/>
      <c r="E1208" s="80"/>
      <c r="F1208" s="84"/>
      <c r="G1208" s="80"/>
      <c r="H1208" s="81"/>
      <c r="I1208" s="82"/>
      <c r="J1208" s="82"/>
      <c r="K1208" s="83"/>
      <c r="L1208" s="1"/>
      <c r="M1208"/>
    </row>
    <row r="1209" spans="3:13">
      <c r="C1209" s="91"/>
      <c r="D1209" s="80"/>
      <c r="E1209" s="80"/>
      <c r="F1209" s="84"/>
      <c r="G1209" s="80"/>
      <c r="H1209" s="81"/>
      <c r="I1209" s="82"/>
      <c r="J1209" s="82"/>
      <c r="K1209" s="83"/>
      <c r="L1209" s="1"/>
      <c r="M1209"/>
    </row>
    <row r="1210" spans="3:13">
      <c r="C1210" s="91"/>
      <c r="D1210" s="80"/>
      <c r="E1210" s="80"/>
      <c r="F1210" s="84"/>
      <c r="G1210" s="80"/>
      <c r="H1210" s="81"/>
      <c r="I1210" s="82"/>
      <c r="J1210" s="82"/>
      <c r="K1210" s="83"/>
      <c r="L1210" s="1"/>
      <c r="M1210"/>
    </row>
    <row r="1211" spans="3:13">
      <c r="C1211" s="91"/>
      <c r="D1211" s="80"/>
      <c r="E1211" s="80"/>
      <c r="F1211" s="84"/>
      <c r="G1211" s="80"/>
      <c r="H1211" s="81"/>
      <c r="I1211" s="82"/>
      <c r="J1211" s="82"/>
      <c r="K1211" s="83"/>
      <c r="L1211" s="1"/>
      <c r="M1211"/>
    </row>
    <row r="1212" spans="3:13">
      <c r="C1212" s="91"/>
      <c r="D1212" s="80"/>
      <c r="E1212" s="80"/>
      <c r="F1212" s="84"/>
      <c r="G1212" s="80"/>
      <c r="H1212" s="81"/>
      <c r="I1212" s="82"/>
      <c r="J1212" s="82"/>
      <c r="K1212" s="83"/>
      <c r="L1212" s="1"/>
      <c r="M1212"/>
    </row>
    <row r="1213" spans="3:13">
      <c r="C1213" s="91"/>
      <c r="D1213" s="80"/>
      <c r="E1213" s="80"/>
      <c r="F1213" s="84"/>
      <c r="G1213" s="80"/>
      <c r="H1213" s="81"/>
      <c r="I1213" s="82"/>
      <c r="J1213" s="82"/>
      <c r="K1213" s="83"/>
      <c r="L1213" s="1"/>
      <c r="M1213"/>
    </row>
    <row r="1214" spans="3:13">
      <c r="C1214" s="91"/>
      <c r="D1214" s="80"/>
      <c r="E1214" s="80"/>
      <c r="F1214" s="84"/>
      <c r="G1214" s="80"/>
      <c r="H1214" s="81"/>
      <c r="I1214" s="82"/>
      <c r="J1214" s="82"/>
      <c r="K1214" s="83"/>
      <c r="L1214" s="1"/>
      <c r="M1214"/>
    </row>
    <row r="1215" spans="3:13">
      <c r="C1215" s="91"/>
      <c r="D1215" s="80"/>
      <c r="E1215" s="80"/>
      <c r="F1215" s="84"/>
      <c r="G1215" s="80"/>
      <c r="H1215" s="81"/>
      <c r="I1215" s="82"/>
      <c r="J1215" s="82"/>
      <c r="K1215" s="83"/>
      <c r="L1215" s="1"/>
      <c r="M1215"/>
    </row>
    <row r="1216" spans="3:13">
      <c r="C1216" s="91"/>
      <c r="D1216" s="80"/>
      <c r="E1216" s="80"/>
      <c r="F1216" s="84"/>
      <c r="G1216" s="80"/>
      <c r="H1216" s="81"/>
      <c r="I1216" s="82"/>
      <c r="J1216" s="82"/>
      <c r="K1216" s="83"/>
      <c r="L1216" s="1"/>
      <c r="M1216"/>
    </row>
    <row r="1217" spans="3:13">
      <c r="C1217" s="91"/>
      <c r="D1217" s="80"/>
      <c r="E1217" s="80"/>
      <c r="F1217" s="84"/>
      <c r="G1217" s="80"/>
      <c r="H1217" s="81"/>
      <c r="I1217" s="82"/>
      <c r="J1217" s="82"/>
      <c r="K1217" s="83"/>
      <c r="L1217" s="1"/>
      <c r="M1217"/>
    </row>
    <row r="1218" spans="3:13">
      <c r="C1218" s="91"/>
      <c r="D1218" s="80"/>
      <c r="E1218" s="80"/>
      <c r="F1218" s="84"/>
      <c r="G1218" s="80"/>
      <c r="H1218" s="81"/>
      <c r="I1218" s="82"/>
      <c r="J1218" s="82"/>
      <c r="K1218" s="83"/>
      <c r="L1218" s="1"/>
      <c r="M1218"/>
    </row>
    <row r="1219" spans="3:13">
      <c r="C1219" s="91"/>
      <c r="D1219" s="80"/>
      <c r="E1219" s="80"/>
      <c r="F1219" s="84"/>
      <c r="G1219" s="80"/>
      <c r="H1219" s="81"/>
      <c r="I1219" s="82"/>
      <c r="J1219" s="82"/>
      <c r="K1219" s="83"/>
      <c r="L1219" s="1"/>
      <c r="M1219"/>
    </row>
    <row r="1220" spans="3:13">
      <c r="C1220" s="91"/>
      <c r="D1220" s="80"/>
      <c r="E1220" s="80"/>
      <c r="F1220" s="84"/>
      <c r="G1220" s="80"/>
      <c r="H1220" s="81"/>
      <c r="I1220" s="82"/>
      <c r="J1220" s="82"/>
      <c r="K1220" s="83"/>
      <c r="L1220" s="1"/>
      <c r="M1220"/>
    </row>
    <row r="1221" spans="3:13">
      <c r="C1221" s="91"/>
      <c r="D1221" s="80"/>
      <c r="E1221" s="80"/>
      <c r="F1221" s="84"/>
      <c r="G1221" s="80"/>
      <c r="H1221" s="81"/>
      <c r="I1221" s="82"/>
      <c r="J1221" s="82"/>
      <c r="K1221" s="83"/>
      <c r="L1221" s="1"/>
      <c r="M1221"/>
    </row>
    <row r="1222" spans="3:13">
      <c r="C1222" s="91"/>
      <c r="D1222" s="80"/>
      <c r="E1222" s="80"/>
      <c r="F1222" s="84"/>
      <c r="G1222" s="80"/>
      <c r="H1222" s="81"/>
      <c r="I1222" s="82"/>
      <c r="J1222" s="82"/>
      <c r="K1222" s="83"/>
      <c r="L1222" s="1"/>
      <c r="M1222"/>
    </row>
    <row r="1223" spans="3:13">
      <c r="C1223" s="91"/>
      <c r="D1223" s="80"/>
      <c r="E1223" s="80"/>
      <c r="F1223" s="84"/>
      <c r="G1223" s="80"/>
      <c r="H1223" s="81"/>
      <c r="I1223" s="82"/>
      <c r="J1223" s="82"/>
      <c r="K1223" s="83"/>
      <c r="L1223" s="1"/>
      <c r="M1223"/>
    </row>
    <row r="1224" spans="3:13">
      <c r="C1224" s="91"/>
      <c r="D1224" s="80"/>
      <c r="E1224" s="80"/>
      <c r="F1224" s="84"/>
      <c r="G1224" s="80"/>
      <c r="H1224" s="81"/>
      <c r="I1224" s="82"/>
      <c r="J1224" s="82"/>
      <c r="K1224" s="83"/>
      <c r="L1224" s="1"/>
      <c r="M1224"/>
    </row>
    <row r="1225" spans="3:13">
      <c r="C1225" s="91"/>
      <c r="D1225" s="80"/>
      <c r="E1225" s="80"/>
      <c r="F1225" s="84"/>
      <c r="G1225" s="80"/>
      <c r="H1225" s="81"/>
      <c r="I1225" s="82"/>
      <c r="J1225" s="82"/>
      <c r="K1225" s="83"/>
      <c r="L1225" s="1"/>
      <c r="M1225"/>
    </row>
    <row r="1226" spans="3:13">
      <c r="C1226" s="91"/>
      <c r="D1226" s="80"/>
      <c r="E1226" s="80"/>
      <c r="F1226" s="84"/>
      <c r="G1226" s="80"/>
      <c r="H1226" s="81"/>
      <c r="I1226" s="82"/>
      <c r="J1226" s="82"/>
      <c r="K1226" s="83"/>
      <c r="L1226" s="1"/>
      <c r="M1226"/>
    </row>
    <row r="1227" spans="3:13">
      <c r="C1227" s="91"/>
      <c r="D1227" s="80"/>
      <c r="E1227" s="80"/>
      <c r="F1227" s="84"/>
      <c r="G1227" s="80"/>
      <c r="H1227" s="81"/>
      <c r="I1227" s="82"/>
      <c r="J1227" s="82"/>
      <c r="K1227" s="83"/>
      <c r="L1227" s="1"/>
      <c r="M1227"/>
    </row>
    <row r="1228" spans="3:13">
      <c r="C1228" s="91"/>
      <c r="D1228" s="80"/>
      <c r="E1228" s="80"/>
      <c r="F1228" s="84"/>
      <c r="G1228" s="80"/>
      <c r="H1228" s="81"/>
      <c r="I1228" s="82"/>
      <c r="J1228" s="82"/>
      <c r="K1228" s="83"/>
      <c r="L1228" s="1"/>
      <c r="M1228"/>
    </row>
    <row r="1229" spans="3:13">
      <c r="C1229" s="91"/>
      <c r="D1229" s="80"/>
      <c r="E1229" s="80"/>
      <c r="F1229" s="84"/>
      <c r="G1229" s="80"/>
      <c r="H1229" s="81"/>
      <c r="I1229" s="82"/>
      <c r="J1229" s="82"/>
      <c r="K1229" s="83"/>
      <c r="L1229" s="1"/>
      <c r="M1229"/>
    </row>
    <row r="1230" spans="3:13">
      <c r="C1230" s="91"/>
      <c r="D1230" s="80"/>
      <c r="E1230" s="80"/>
      <c r="F1230" s="84"/>
      <c r="G1230" s="80"/>
      <c r="H1230" s="81"/>
      <c r="I1230" s="82"/>
      <c r="J1230" s="82"/>
      <c r="K1230" s="83"/>
      <c r="L1230" s="1"/>
      <c r="M1230"/>
    </row>
    <row r="1231" spans="3:13">
      <c r="C1231" s="91"/>
      <c r="D1231" s="80"/>
      <c r="E1231" s="80"/>
      <c r="F1231" s="84"/>
      <c r="G1231" s="80"/>
      <c r="H1231" s="81"/>
      <c r="I1231" s="82"/>
      <c r="J1231" s="82"/>
      <c r="K1231" s="83"/>
      <c r="L1231" s="1"/>
      <c r="M1231"/>
    </row>
    <row r="1232" spans="3:13">
      <c r="C1232" s="91"/>
      <c r="D1232" s="80"/>
      <c r="E1232" s="80"/>
      <c r="F1232" s="84"/>
      <c r="G1232" s="80"/>
      <c r="H1232" s="81"/>
      <c r="I1232" s="82"/>
      <c r="J1232" s="82"/>
      <c r="K1232" s="83"/>
      <c r="L1232" s="1"/>
      <c r="M1232"/>
    </row>
    <row r="1233" spans="3:13">
      <c r="C1233" s="91"/>
      <c r="D1233" s="80"/>
      <c r="E1233" s="80"/>
      <c r="F1233" s="84"/>
      <c r="G1233" s="80"/>
      <c r="H1233" s="81"/>
      <c r="I1233" s="82"/>
      <c r="J1233" s="82"/>
      <c r="K1233" s="83"/>
      <c r="L1233" s="1"/>
      <c r="M1233"/>
    </row>
    <row r="1234" spans="3:13">
      <c r="C1234" s="91"/>
      <c r="D1234" s="80"/>
      <c r="E1234" s="80"/>
      <c r="F1234" s="84"/>
      <c r="G1234" s="80"/>
      <c r="H1234" s="81"/>
      <c r="I1234" s="82"/>
      <c r="J1234" s="82"/>
      <c r="K1234" s="83"/>
      <c r="L1234" s="1"/>
      <c r="M1234"/>
    </row>
    <row r="1235" spans="3:13">
      <c r="C1235" s="91"/>
      <c r="D1235" s="80"/>
      <c r="E1235" s="80"/>
      <c r="F1235" s="84"/>
      <c r="G1235" s="80"/>
      <c r="H1235" s="81"/>
      <c r="I1235" s="82"/>
      <c r="J1235" s="82"/>
      <c r="K1235" s="83"/>
      <c r="L1235" s="1"/>
      <c r="M1235"/>
    </row>
    <row r="1236" spans="3:13">
      <c r="C1236" s="91"/>
      <c r="D1236" s="80"/>
      <c r="E1236" s="80"/>
      <c r="F1236" s="84"/>
      <c r="G1236" s="80"/>
      <c r="H1236" s="81"/>
      <c r="I1236" s="82"/>
      <c r="J1236" s="82"/>
      <c r="K1236" s="83"/>
      <c r="L1236" s="1"/>
      <c r="M1236"/>
    </row>
    <row r="1237" spans="3:13">
      <c r="C1237" s="91"/>
      <c r="D1237" s="80"/>
      <c r="E1237" s="80"/>
      <c r="F1237" s="84"/>
      <c r="G1237" s="80"/>
      <c r="H1237" s="81"/>
      <c r="I1237" s="82"/>
      <c r="J1237" s="82"/>
      <c r="K1237" s="83"/>
      <c r="L1237" s="1"/>
      <c r="M1237"/>
    </row>
    <row r="1238" spans="3:13">
      <c r="C1238" s="91"/>
      <c r="D1238" s="80"/>
      <c r="E1238" s="80"/>
      <c r="F1238" s="84"/>
      <c r="G1238" s="80"/>
      <c r="H1238" s="81"/>
      <c r="I1238" s="82"/>
      <c r="J1238" s="82"/>
      <c r="K1238" s="83"/>
      <c r="L1238" s="1"/>
      <c r="M1238"/>
    </row>
    <row r="1239" spans="3:13">
      <c r="C1239" s="91"/>
      <c r="D1239" s="80"/>
      <c r="E1239" s="80"/>
      <c r="F1239" s="84"/>
      <c r="G1239" s="80"/>
      <c r="H1239" s="81"/>
      <c r="I1239" s="82"/>
      <c r="J1239" s="82"/>
      <c r="K1239" s="83"/>
      <c r="L1239" s="1"/>
      <c r="M1239"/>
    </row>
    <row r="1240" spans="3:13">
      <c r="C1240" s="91"/>
      <c r="D1240" s="80"/>
      <c r="E1240" s="80"/>
      <c r="F1240" s="84"/>
      <c r="G1240" s="80"/>
      <c r="H1240" s="81"/>
      <c r="I1240" s="82"/>
      <c r="J1240" s="82"/>
      <c r="K1240" s="83"/>
      <c r="L1240" s="1"/>
      <c r="M1240"/>
    </row>
    <row r="1241" spans="3:13">
      <c r="C1241" s="91"/>
      <c r="D1241" s="80"/>
      <c r="E1241" s="80"/>
      <c r="F1241" s="84"/>
      <c r="G1241" s="80"/>
      <c r="H1241" s="81"/>
      <c r="I1241" s="82"/>
      <c r="J1241" s="82"/>
      <c r="K1241" s="83"/>
      <c r="L1241" s="1"/>
      <c r="M1241"/>
    </row>
    <row r="1242" spans="3:13">
      <c r="C1242" s="91"/>
      <c r="D1242" s="80"/>
      <c r="E1242" s="80"/>
      <c r="F1242" s="84"/>
      <c r="G1242" s="80"/>
      <c r="H1242" s="81"/>
      <c r="I1242" s="82"/>
      <c r="J1242" s="82"/>
      <c r="K1242" s="83"/>
      <c r="L1242" s="1"/>
      <c r="M1242"/>
    </row>
    <row r="1243" spans="3:13">
      <c r="C1243" s="91"/>
      <c r="D1243" s="80"/>
      <c r="E1243" s="80"/>
      <c r="F1243" s="84"/>
      <c r="G1243" s="80"/>
      <c r="H1243" s="81"/>
      <c r="I1243" s="82"/>
      <c r="J1243" s="82"/>
      <c r="K1243" s="83"/>
      <c r="L1243" s="1"/>
      <c r="M1243"/>
    </row>
    <row r="1244" spans="3:13">
      <c r="C1244" s="91"/>
      <c r="D1244" s="80"/>
      <c r="E1244" s="80"/>
      <c r="F1244" s="84"/>
      <c r="G1244" s="80"/>
      <c r="H1244" s="81"/>
      <c r="I1244" s="82"/>
      <c r="J1244" s="82"/>
      <c r="K1244" s="83"/>
      <c r="L1244" s="1"/>
      <c r="M1244"/>
    </row>
    <row r="1245" spans="3:13">
      <c r="C1245" s="91"/>
      <c r="D1245" s="80"/>
      <c r="E1245" s="80"/>
      <c r="F1245" s="84"/>
      <c r="G1245" s="80"/>
      <c r="H1245" s="81"/>
      <c r="I1245" s="82"/>
      <c r="J1245" s="82"/>
      <c r="K1245" s="83"/>
      <c r="L1245" s="1"/>
      <c r="M1245"/>
    </row>
    <row r="1246" spans="3:13">
      <c r="C1246" s="91"/>
      <c r="D1246" s="80"/>
      <c r="E1246" s="80"/>
      <c r="F1246" s="84"/>
      <c r="G1246" s="80"/>
      <c r="H1246" s="81"/>
      <c r="I1246" s="82"/>
      <c r="J1246" s="82"/>
      <c r="K1246" s="83"/>
      <c r="L1246" s="1"/>
      <c r="M1246"/>
    </row>
    <row r="1247" spans="3:13">
      <c r="C1247" s="91"/>
      <c r="D1247" s="80"/>
      <c r="E1247" s="80"/>
      <c r="F1247" s="84"/>
      <c r="G1247" s="80"/>
      <c r="H1247" s="81"/>
      <c r="I1247" s="82"/>
      <c r="J1247" s="82"/>
      <c r="K1247" s="83"/>
      <c r="L1247" s="1"/>
      <c r="M1247"/>
    </row>
    <row r="1248" spans="3:13">
      <c r="C1248" s="91"/>
      <c r="D1248" s="80"/>
      <c r="E1248" s="80"/>
      <c r="F1248" s="84"/>
      <c r="G1248" s="80"/>
      <c r="H1248" s="81"/>
      <c r="I1248" s="82"/>
      <c r="J1248" s="82"/>
      <c r="K1248" s="83"/>
      <c r="L1248" s="1"/>
      <c r="M1248"/>
    </row>
    <row r="1249" spans="3:13">
      <c r="C1249" s="91"/>
      <c r="D1249" s="80"/>
      <c r="E1249" s="80"/>
      <c r="F1249" s="84"/>
      <c r="G1249" s="80"/>
      <c r="H1249" s="81"/>
      <c r="I1249" s="82"/>
      <c r="J1249" s="82"/>
      <c r="K1249" s="83"/>
      <c r="L1249" s="1"/>
      <c r="M1249"/>
    </row>
    <row r="1250" spans="3:13">
      <c r="C1250" s="91"/>
      <c r="D1250" s="80"/>
      <c r="E1250" s="80"/>
      <c r="F1250" s="84"/>
      <c r="G1250" s="80"/>
      <c r="H1250" s="81"/>
      <c r="I1250" s="82"/>
      <c r="J1250" s="82"/>
      <c r="K1250" s="83"/>
      <c r="L1250" s="1"/>
      <c r="M1250"/>
    </row>
    <row r="1251" spans="3:13">
      <c r="C1251" s="91"/>
      <c r="D1251" s="80"/>
      <c r="E1251" s="80"/>
      <c r="F1251" s="84"/>
      <c r="G1251" s="80"/>
      <c r="H1251" s="81"/>
      <c r="I1251" s="82"/>
      <c r="J1251" s="82"/>
      <c r="K1251" s="83"/>
      <c r="L1251" s="1"/>
      <c r="M1251"/>
    </row>
    <row r="1252" spans="3:13">
      <c r="C1252" s="91"/>
      <c r="D1252" s="80"/>
      <c r="E1252" s="80"/>
      <c r="F1252" s="84"/>
      <c r="G1252" s="80"/>
      <c r="H1252" s="81"/>
      <c r="I1252" s="82"/>
      <c r="J1252" s="82"/>
      <c r="K1252" s="83"/>
      <c r="L1252" s="1"/>
      <c r="M1252"/>
    </row>
    <row r="1253" spans="3:13">
      <c r="C1253" s="91"/>
      <c r="D1253" s="80"/>
      <c r="E1253" s="80"/>
      <c r="F1253" s="84"/>
      <c r="G1253" s="80"/>
      <c r="H1253" s="81"/>
      <c r="I1253" s="82"/>
      <c r="J1253" s="82"/>
      <c r="K1253" s="83"/>
      <c r="L1253" s="1"/>
      <c r="M1253"/>
    </row>
    <row r="1254" spans="3:13">
      <c r="C1254" s="91"/>
      <c r="D1254" s="80"/>
      <c r="E1254" s="80"/>
      <c r="F1254" s="84"/>
      <c r="G1254" s="80"/>
      <c r="H1254" s="81"/>
      <c r="I1254" s="82"/>
      <c r="J1254" s="82"/>
      <c r="K1254" s="83"/>
      <c r="L1254" s="1"/>
      <c r="M1254"/>
    </row>
    <row r="1255" spans="3:13">
      <c r="C1255" s="91"/>
      <c r="D1255" s="80"/>
      <c r="E1255" s="80"/>
      <c r="F1255" s="84"/>
      <c r="G1255" s="80"/>
      <c r="H1255" s="81"/>
      <c r="I1255" s="82"/>
      <c r="J1255" s="82"/>
      <c r="K1255" s="83"/>
      <c r="L1255" s="1"/>
      <c r="M1255"/>
    </row>
    <row r="1256" spans="3:13">
      <c r="C1256" s="91"/>
      <c r="D1256" s="80"/>
      <c r="E1256" s="80"/>
      <c r="F1256" s="84"/>
      <c r="G1256" s="80"/>
      <c r="H1256" s="81"/>
      <c r="I1256" s="82"/>
      <c r="J1256" s="82"/>
      <c r="K1256" s="83"/>
      <c r="L1256" s="1"/>
      <c r="M1256"/>
    </row>
    <row r="1257" spans="3:13">
      <c r="C1257" s="91"/>
      <c r="D1257" s="80"/>
      <c r="E1257" s="80"/>
      <c r="F1257" s="84"/>
      <c r="G1257" s="80"/>
      <c r="H1257" s="81"/>
      <c r="I1257" s="82"/>
      <c r="J1257" s="82"/>
      <c r="K1257" s="83"/>
      <c r="L1257" s="1"/>
      <c r="M1257"/>
    </row>
    <row r="1258" spans="3:13">
      <c r="C1258" s="91"/>
      <c r="D1258" s="80"/>
      <c r="E1258" s="80"/>
      <c r="F1258" s="84"/>
      <c r="G1258" s="80"/>
      <c r="H1258" s="81"/>
      <c r="I1258" s="82"/>
      <c r="J1258" s="82"/>
      <c r="K1258" s="83"/>
      <c r="L1258" s="1"/>
      <c r="M1258"/>
    </row>
    <row r="1259" spans="3:13">
      <c r="C1259" s="91"/>
      <c r="D1259" s="80"/>
      <c r="E1259" s="80"/>
      <c r="F1259" s="84"/>
      <c r="G1259" s="80"/>
      <c r="H1259" s="81"/>
      <c r="I1259" s="82"/>
      <c r="J1259" s="82"/>
      <c r="K1259" s="83"/>
      <c r="L1259" s="1"/>
      <c r="M1259"/>
    </row>
    <row r="1260" spans="3:13">
      <c r="C1260" s="91"/>
      <c r="D1260" s="80"/>
      <c r="E1260" s="80"/>
      <c r="F1260" s="84"/>
      <c r="G1260" s="80"/>
      <c r="H1260" s="81"/>
      <c r="I1260" s="82"/>
      <c r="J1260" s="82"/>
      <c r="K1260" s="83"/>
      <c r="L1260" s="1"/>
      <c r="M1260"/>
    </row>
    <row r="1261" spans="3:13">
      <c r="C1261" s="91"/>
      <c r="D1261" s="80"/>
      <c r="E1261" s="80"/>
      <c r="F1261" s="84"/>
      <c r="G1261" s="80"/>
      <c r="H1261" s="81"/>
      <c r="I1261" s="82"/>
      <c r="J1261" s="82"/>
      <c r="K1261" s="83"/>
      <c r="L1261" s="1"/>
      <c r="M1261"/>
    </row>
    <row r="1262" spans="3:13">
      <c r="C1262" s="91"/>
      <c r="D1262" s="80"/>
      <c r="E1262" s="80"/>
      <c r="F1262" s="84"/>
      <c r="G1262" s="80"/>
      <c r="H1262" s="81"/>
      <c r="I1262" s="82"/>
      <c r="J1262" s="82"/>
      <c r="K1262" s="83"/>
      <c r="L1262" s="1"/>
      <c r="M1262"/>
    </row>
    <row r="1263" spans="3:13">
      <c r="C1263" s="91"/>
      <c r="D1263" s="80"/>
      <c r="E1263" s="80"/>
      <c r="F1263" s="84"/>
      <c r="G1263" s="80"/>
      <c r="H1263" s="81"/>
      <c r="I1263" s="82"/>
      <c r="J1263" s="82"/>
      <c r="K1263" s="83"/>
      <c r="L1263" s="1"/>
      <c r="M1263"/>
    </row>
    <row r="1264" spans="3:13">
      <c r="C1264" s="91"/>
      <c r="D1264" s="80"/>
      <c r="E1264" s="80"/>
      <c r="F1264" s="84"/>
      <c r="G1264" s="80"/>
      <c r="H1264" s="81"/>
      <c r="I1264" s="82"/>
      <c r="J1264" s="82"/>
      <c r="K1264" s="83"/>
      <c r="L1264" s="1"/>
      <c r="M1264"/>
    </row>
    <row r="1265" spans="3:13">
      <c r="C1265" s="91"/>
      <c r="D1265" s="80"/>
      <c r="E1265" s="80"/>
      <c r="F1265" s="84"/>
      <c r="G1265" s="80"/>
      <c r="H1265" s="81"/>
      <c r="I1265" s="82"/>
      <c r="J1265" s="82"/>
      <c r="K1265" s="83"/>
      <c r="L1265" s="1"/>
      <c r="M1265"/>
    </row>
    <row r="1266" spans="3:13">
      <c r="C1266" s="91"/>
      <c r="D1266" s="80"/>
      <c r="E1266" s="80"/>
      <c r="F1266" s="84"/>
      <c r="G1266" s="80"/>
      <c r="H1266" s="81"/>
      <c r="I1266" s="82"/>
      <c r="J1266" s="82"/>
      <c r="K1266" s="83"/>
      <c r="L1266" s="1"/>
      <c r="M1266"/>
    </row>
    <row r="1267" spans="3:13">
      <c r="C1267" s="91"/>
      <c r="D1267" s="80"/>
      <c r="E1267" s="80"/>
      <c r="F1267" s="84"/>
      <c r="G1267" s="80"/>
      <c r="H1267" s="81"/>
      <c r="I1267" s="82"/>
      <c r="J1267" s="82"/>
      <c r="K1267" s="83"/>
      <c r="L1267" s="1"/>
      <c r="M1267"/>
    </row>
    <row r="1268" spans="3:13">
      <c r="C1268" s="91"/>
      <c r="D1268" s="80"/>
      <c r="E1268" s="80"/>
      <c r="F1268" s="84"/>
      <c r="G1268" s="80"/>
      <c r="H1268" s="81"/>
      <c r="I1268" s="82"/>
      <c r="J1268" s="82"/>
      <c r="K1268" s="83"/>
      <c r="L1268" s="1"/>
      <c r="M1268"/>
    </row>
    <row r="1269" spans="3:13">
      <c r="C1269" s="91"/>
      <c r="D1269" s="80"/>
      <c r="E1269" s="80"/>
      <c r="F1269" s="84"/>
      <c r="G1269" s="80"/>
      <c r="H1269" s="81"/>
      <c r="I1269" s="82"/>
      <c r="J1269" s="82"/>
      <c r="K1269" s="83"/>
      <c r="L1269" s="1"/>
      <c r="M1269"/>
    </row>
    <row r="1270" spans="3:13">
      <c r="C1270" s="91"/>
      <c r="D1270" s="80"/>
      <c r="E1270" s="80"/>
      <c r="F1270" s="84"/>
      <c r="G1270" s="80"/>
      <c r="H1270" s="81"/>
      <c r="I1270" s="82"/>
      <c r="J1270" s="82"/>
      <c r="K1270" s="83"/>
      <c r="L1270" s="1"/>
      <c r="M1270"/>
    </row>
    <row r="1271" spans="3:13">
      <c r="C1271" s="91"/>
      <c r="D1271" s="80"/>
      <c r="E1271" s="80"/>
      <c r="F1271" s="84"/>
      <c r="G1271" s="80"/>
      <c r="H1271" s="81"/>
      <c r="I1271" s="82"/>
      <c r="J1271" s="82"/>
      <c r="K1271" s="83"/>
      <c r="L1271" s="1"/>
      <c r="M1271"/>
    </row>
    <row r="1272" spans="3:13">
      <c r="C1272" s="91"/>
      <c r="D1272" s="80"/>
      <c r="E1272" s="80"/>
      <c r="F1272" s="84"/>
      <c r="G1272" s="80"/>
      <c r="H1272" s="81"/>
      <c r="I1272" s="82"/>
      <c r="J1272" s="82"/>
      <c r="K1272" s="83"/>
      <c r="L1272" s="1"/>
      <c r="M1272"/>
    </row>
    <row r="1273" spans="3:13">
      <c r="C1273" s="91"/>
      <c r="D1273" s="80"/>
      <c r="E1273" s="80"/>
      <c r="F1273" s="84"/>
      <c r="G1273" s="80"/>
      <c r="H1273" s="81"/>
      <c r="I1273" s="82"/>
      <c r="J1273" s="82"/>
      <c r="K1273" s="83"/>
      <c r="L1273" s="1"/>
      <c r="M1273"/>
    </row>
    <row r="1274" spans="3:13">
      <c r="C1274" s="91"/>
      <c r="D1274" s="80"/>
      <c r="E1274" s="80"/>
      <c r="F1274" s="84"/>
      <c r="G1274" s="80"/>
      <c r="H1274" s="81"/>
      <c r="I1274" s="82"/>
      <c r="J1274" s="82"/>
      <c r="K1274" s="83"/>
      <c r="L1274" s="1"/>
      <c r="M1274"/>
    </row>
    <row r="1275" spans="3:13">
      <c r="C1275" s="91"/>
      <c r="D1275" s="80"/>
      <c r="E1275" s="80"/>
      <c r="F1275" s="84"/>
      <c r="G1275" s="80"/>
      <c r="H1275" s="81"/>
      <c r="I1275" s="82"/>
      <c r="J1275" s="82"/>
      <c r="K1275" s="83"/>
      <c r="L1275" s="1"/>
      <c r="M1275"/>
    </row>
    <row r="1276" spans="3:13">
      <c r="C1276" s="91"/>
      <c r="D1276" s="80"/>
      <c r="E1276" s="80"/>
      <c r="F1276" s="84"/>
      <c r="G1276" s="80"/>
      <c r="H1276" s="81"/>
      <c r="I1276" s="82"/>
      <c r="J1276" s="82"/>
      <c r="K1276" s="83"/>
      <c r="L1276" s="1"/>
      <c r="M1276"/>
    </row>
    <row r="1277" spans="3:13">
      <c r="C1277" s="91"/>
      <c r="D1277" s="80"/>
      <c r="E1277" s="80"/>
      <c r="F1277" s="84"/>
      <c r="G1277" s="80"/>
      <c r="H1277" s="81"/>
      <c r="I1277" s="82"/>
      <c r="J1277" s="82"/>
      <c r="K1277" s="83"/>
      <c r="L1277" s="1"/>
      <c r="M1277"/>
    </row>
    <row r="1278" spans="3:13">
      <c r="C1278" s="91"/>
      <c r="D1278" s="80"/>
      <c r="E1278" s="80"/>
      <c r="F1278" s="84"/>
      <c r="G1278" s="80"/>
      <c r="H1278" s="81"/>
      <c r="I1278" s="82"/>
      <c r="J1278" s="82"/>
      <c r="K1278" s="83"/>
      <c r="L1278" s="1"/>
      <c r="M1278"/>
    </row>
    <row r="1279" spans="3:13">
      <c r="C1279" s="91"/>
      <c r="D1279" s="80"/>
      <c r="E1279" s="80"/>
      <c r="F1279" s="84"/>
      <c r="G1279" s="80"/>
      <c r="H1279" s="81"/>
      <c r="I1279" s="82"/>
      <c r="J1279" s="82"/>
      <c r="K1279" s="83"/>
      <c r="L1279" s="1"/>
      <c r="M1279"/>
    </row>
    <row r="1280" spans="3:13">
      <c r="C1280" s="91"/>
      <c r="D1280" s="80"/>
      <c r="E1280" s="80"/>
      <c r="F1280" s="84"/>
      <c r="G1280" s="80"/>
      <c r="H1280" s="81"/>
      <c r="I1280" s="82"/>
      <c r="J1280" s="82"/>
      <c r="K1280" s="83"/>
      <c r="L1280" s="1"/>
      <c r="M1280"/>
    </row>
    <row r="1281" spans="3:13">
      <c r="C1281" s="91"/>
      <c r="D1281" s="80"/>
      <c r="E1281" s="80"/>
      <c r="F1281" s="84"/>
      <c r="G1281" s="80"/>
      <c r="H1281" s="81"/>
      <c r="I1281" s="82"/>
      <c r="J1281" s="82"/>
      <c r="K1281" s="83"/>
      <c r="L1281" s="1"/>
      <c r="M1281"/>
    </row>
    <row r="1282" spans="3:13">
      <c r="C1282" s="91"/>
      <c r="D1282" s="80"/>
      <c r="E1282" s="80"/>
      <c r="F1282" s="84"/>
      <c r="G1282" s="80"/>
      <c r="H1282" s="81"/>
      <c r="I1282" s="82"/>
      <c r="J1282" s="82"/>
      <c r="K1282" s="83"/>
      <c r="L1282" s="1"/>
      <c r="M1282"/>
    </row>
    <row r="1283" spans="3:13">
      <c r="C1283" s="91"/>
      <c r="D1283" s="80"/>
      <c r="E1283" s="80"/>
      <c r="F1283" s="84"/>
      <c r="G1283" s="80"/>
      <c r="H1283" s="81"/>
      <c r="I1283" s="82"/>
      <c r="J1283" s="82"/>
      <c r="K1283" s="83"/>
      <c r="L1283" s="1"/>
      <c r="M1283"/>
    </row>
    <row r="1284" spans="3:13">
      <c r="C1284" s="91"/>
      <c r="D1284" s="80"/>
      <c r="E1284" s="80"/>
      <c r="F1284" s="84"/>
      <c r="G1284" s="80"/>
      <c r="H1284" s="81"/>
      <c r="I1284" s="82"/>
      <c r="J1284" s="82"/>
      <c r="K1284" s="83"/>
      <c r="L1284" s="1"/>
      <c r="M1284"/>
    </row>
    <row r="1285" spans="3:13">
      <c r="C1285" s="91"/>
      <c r="D1285" s="80"/>
      <c r="E1285" s="80"/>
      <c r="F1285" s="84"/>
      <c r="G1285" s="80"/>
      <c r="H1285" s="81"/>
      <c r="I1285" s="82"/>
      <c r="J1285" s="82"/>
      <c r="K1285" s="83"/>
      <c r="L1285" s="1"/>
      <c r="M1285"/>
    </row>
    <row r="1286" spans="3:13">
      <c r="C1286" s="91"/>
      <c r="D1286" s="80"/>
      <c r="E1286" s="80"/>
      <c r="F1286" s="84"/>
      <c r="G1286" s="80"/>
      <c r="H1286" s="81"/>
      <c r="I1286" s="82"/>
      <c r="J1286" s="82"/>
      <c r="K1286" s="83"/>
      <c r="L1286" s="1"/>
      <c r="M1286"/>
    </row>
    <row r="1287" spans="3:13">
      <c r="C1287" s="91"/>
      <c r="D1287" s="80"/>
      <c r="E1287" s="80"/>
      <c r="F1287" s="84"/>
      <c r="G1287" s="80"/>
      <c r="H1287" s="81"/>
      <c r="I1287" s="82"/>
      <c r="J1287" s="82"/>
      <c r="K1287" s="83"/>
      <c r="L1287" s="1"/>
      <c r="M1287"/>
    </row>
    <row r="1288" spans="3:13">
      <c r="C1288" s="91"/>
      <c r="D1288" s="80"/>
      <c r="E1288" s="80"/>
      <c r="F1288" s="84"/>
      <c r="G1288" s="80"/>
      <c r="H1288" s="81"/>
      <c r="I1288" s="82"/>
      <c r="J1288" s="82"/>
      <c r="K1288" s="83"/>
      <c r="L1288" s="1"/>
      <c r="M1288"/>
    </row>
    <row r="1289" spans="3:13">
      <c r="C1289" s="91"/>
      <c r="D1289" s="80"/>
      <c r="E1289" s="80"/>
      <c r="F1289" s="84"/>
      <c r="G1289" s="80"/>
      <c r="H1289" s="81"/>
      <c r="I1289" s="82"/>
      <c r="J1289" s="82"/>
      <c r="K1289" s="83"/>
      <c r="L1289" s="1"/>
      <c r="M1289"/>
    </row>
    <row r="1290" spans="3:13">
      <c r="C1290" s="91"/>
      <c r="D1290" s="80"/>
      <c r="E1290" s="80"/>
      <c r="F1290" s="84"/>
      <c r="G1290" s="80"/>
      <c r="H1290" s="81"/>
      <c r="I1290" s="82"/>
      <c r="J1290" s="82"/>
      <c r="K1290" s="83"/>
      <c r="L1290" s="1"/>
      <c r="M1290"/>
    </row>
    <row r="1291" spans="3:13">
      <c r="C1291" s="91"/>
      <c r="D1291" s="80"/>
      <c r="E1291" s="80"/>
      <c r="F1291" s="84"/>
      <c r="G1291" s="80"/>
      <c r="H1291" s="81"/>
      <c r="I1291" s="82"/>
      <c r="J1291" s="82"/>
      <c r="K1291" s="83"/>
      <c r="L1291" s="1"/>
      <c r="M1291"/>
    </row>
    <row r="1292" spans="3:13">
      <c r="C1292" s="91"/>
      <c r="D1292" s="80"/>
      <c r="E1292" s="80"/>
      <c r="F1292" s="84"/>
      <c r="G1292" s="80"/>
      <c r="H1292" s="81"/>
      <c r="I1292" s="82"/>
      <c r="J1292" s="82"/>
      <c r="K1292" s="83"/>
      <c r="L1292" s="1"/>
      <c r="M1292"/>
    </row>
    <row r="1293" spans="3:13">
      <c r="C1293" s="91"/>
      <c r="D1293" s="80"/>
      <c r="E1293" s="80"/>
      <c r="F1293" s="84"/>
      <c r="G1293" s="80"/>
      <c r="H1293" s="81"/>
      <c r="I1293" s="82"/>
      <c r="J1293" s="82"/>
      <c r="K1293" s="83"/>
      <c r="L1293" s="1"/>
      <c r="M1293"/>
    </row>
    <row r="1294" spans="3:13">
      <c r="C1294" s="91"/>
      <c r="D1294" s="80"/>
      <c r="E1294" s="80"/>
      <c r="F1294" s="84"/>
      <c r="G1294" s="80"/>
      <c r="H1294" s="81"/>
      <c r="I1294" s="82"/>
      <c r="J1294" s="82"/>
      <c r="K1294" s="83"/>
      <c r="L1294" s="1"/>
      <c r="M1294"/>
    </row>
    <row r="1295" spans="3:13">
      <c r="C1295" s="91"/>
      <c r="D1295" s="80"/>
      <c r="E1295" s="80"/>
      <c r="F1295" s="84"/>
      <c r="G1295" s="80"/>
      <c r="H1295" s="81"/>
      <c r="I1295" s="82"/>
      <c r="J1295" s="82"/>
      <c r="K1295" s="83"/>
      <c r="L1295" s="1"/>
      <c r="M1295"/>
    </row>
    <row r="1296" spans="3:13">
      <c r="C1296" s="91"/>
      <c r="D1296" s="80"/>
      <c r="E1296" s="80"/>
      <c r="F1296" s="84"/>
      <c r="G1296" s="80"/>
      <c r="H1296" s="81"/>
      <c r="I1296" s="82"/>
      <c r="J1296" s="82"/>
      <c r="K1296" s="83"/>
      <c r="L1296" s="1"/>
      <c r="M1296"/>
    </row>
    <row r="1297" spans="3:13">
      <c r="C1297" s="91"/>
      <c r="D1297" s="80"/>
      <c r="E1297" s="80"/>
      <c r="F1297" s="84"/>
      <c r="G1297" s="80"/>
      <c r="H1297" s="81"/>
      <c r="I1297" s="82"/>
      <c r="J1297" s="82"/>
      <c r="K1297" s="83"/>
      <c r="L1297" s="1"/>
      <c r="M1297"/>
    </row>
    <row r="1298" spans="3:13">
      <c r="C1298" s="91"/>
      <c r="D1298" s="80"/>
      <c r="E1298" s="80"/>
      <c r="F1298" s="84"/>
      <c r="G1298" s="80"/>
      <c r="H1298" s="81"/>
      <c r="I1298" s="82"/>
      <c r="J1298" s="82"/>
      <c r="K1298" s="83"/>
      <c r="L1298" s="1"/>
      <c r="M1298"/>
    </row>
    <row r="1299" spans="3:13">
      <c r="C1299" s="91"/>
      <c r="D1299" s="80"/>
      <c r="E1299" s="80"/>
      <c r="F1299" s="84"/>
      <c r="G1299" s="80"/>
      <c r="H1299" s="81"/>
      <c r="I1299" s="82"/>
      <c r="J1299" s="82"/>
      <c r="K1299" s="83"/>
      <c r="L1299" s="1"/>
      <c r="M1299"/>
    </row>
    <row r="1300" spans="3:13">
      <c r="C1300" s="91"/>
      <c r="D1300" s="80"/>
      <c r="E1300" s="80"/>
      <c r="F1300" s="84"/>
      <c r="G1300" s="80"/>
      <c r="H1300" s="81"/>
      <c r="I1300" s="82"/>
      <c r="J1300" s="82"/>
      <c r="K1300" s="83"/>
      <c r="L1300" s="1"/>
      <c r="M1300"/>
    </row>
    <row r="1301" spans="3:13">
      <c r="C1301" s="91"/>
      <c r="D1301" s="80"/>
      <c r="E1301" s="80"/>
      <c r="F1301" s="84"/>
      <c r="G1301" s="80"/>
      <c r="H1301" s="81"/>
      <c r="I1301" s="82"/>
      <c r="J1301" s="82"/>
      <c r="K1301" s="83"/>
      <c r="L1301" s="1"/>
      <c r="M1301"/>
    </row>
    <row r="1302" spans="3:13">
      <c r="C1302" s="91"/>
      <c r="D1302" s="80"/>
      <c r="E1302" s="80"/>
      <c r="F1302" s="84"/>
      <c r="G1302" s="80"/>
      <c r="H1302" s="81"/>
      <c r="I1302" s="82"/>
      <c r="J1302" s="82"/>
      <c r="K1302" s="83"/>
      <c r="L1302" s="1"/>
      <c r="M1302"/>
    </row>
    <row r="1303" spans="3:13">
      <c r="C1303" s="91"/>
      <c r="D1303" s="80"/>
      <c r="E1303" s="80"/>
      <c r="F1303" s="84"/>
      <c r="G1303" s="80"/>
      <c r="H1303" s="81"/>
      <c r="I1303" s="82"/>
      <c r="J1303" s="82"/>
      <c r="K1303" s="83"/>
      <c r="L1303" s="1"/>
      <c r="M1303"/>
    </row>
    <row r="1304" spans="3:13">
      <c r="C1304" s="91"/>
      <c r="D1304" s="80"/>
      <c r="E1304" s="80"/>
      <c r="F1304" s="84"/>
      <c r="G1304" s="80"/>
      <c r="H1304" s="81"/>
      <c r="I1304" s="82"/>
      <c r="J1304" s="82"/>
      <c r="K1304" s="83"/>
      <c r="L1304" s="1"/>
      <c r="M1304"/>
    </row>
    <row r="1305" spans="3:13">
      <c r="C1305" s="91"/>
      <c r="D1305" s="80"/>
      <c r="E1305" s="80"/>
      <c r="F1305" s="84"/>
      <c r="G1305" s="80"/>
      <c r="H1305" s="81"/>
      <c r="I1305" s="82"/>
      <c r="J1305" s="82"/>
      <c r="K1305" s="83"/>
      <c r="L1305" s="1"/>
      <c r="M1305"/>
    </row>
    <row r="1306" spans="3:13">
      <c r="C1306" s="91"/>
      <c r="D1306" s="80"/>
      <c r="E1306" s="80"/>
      <c r="F1306" s="84"/>
      <c r="G1306" s="80"/>
      <c r="H1306" s="81"/>
      <c r="I1306" s="82"/>
      <c r="J1306" s="82"/>
      <c r="K1306" s="83"/>
      <c r="L1306" s="1"/>
      <c r="M1306"/>
    </row>
    <row r="1307" spans="3:13">
      <c r="C1307" s="91"/>
      <c r="D1307" s="80"/>
      <c r="E1307" s="80"/>
      <c r="F1307" s="84"/>
      <c r="G1307" s="80"/>
      <c r="H1307" s="81"/>
      <c r="I1307" s="82"/>
      <c r="J1307" s="82"/>
      <c r="K1307" s="83"/>
      <c r="L1307" s="1"/>
      <c r="M1307"/>
    </row>
    <row r="1308" spans="3:13">
      <c r="C1308" s="91"/>
      <c r="D1308" s="80"/>
      <c r="E1308" s="80"/>
      <c r="F1308" s="84"/>
      <c r="G1308" s="80"/>
      <c r="H1308" s="81"/>
      <c r="I1308" s="82"/>
      <c r="J1308" s="82"/>
      <c r="K1308" s="83"/>
      <c r="L1308" s="1"/>
      <c r="M1308"/>
    </row>
    <row r="1309" spans="3:13">
      <c r="C1309" s="91"/>
      <c r="D1309" s="80"/>
      <c r="E1309" s="80"/>
      <c r="F1309" s="84"/>
      <c r="G1309" s="80"/>
      <c r="H1309" s="81"/>
      <c r="I1309" s="82"/>
      <c r="J1309" s="82"/>
      <c r="K1309" s="83"/>
      <c r="L1309" s="1"/>
      <c r="M1309"/>
    </row>
    <row r="1310" spans="3:13">
      <c r="C1310" s="91"/>
      <c r="D1310" s="80"/>
      <c r="E1310" s="80"/>
      <c r="F1310" s="84"/>
      <c r="G1310" s="80"/>
      <c r="H1310" s="81"/>
      <c r="I1310" s="82"/>
      <c r="J1310" s="82"/>
      <c r="K1310" s="83"/>
      <c r="L1310" s="1"/>
      <c r="M1310"/>
    </row>
    <row r="1311" spans="3:13">
      <c r="C1311" s="91"/>
      <c r="D1311" s="80"/>
      <c r="E1311" s="80"/>
      <c r="F1311" s="84"/>
      <c r="G1311" s="80"/>
      <c r="H1311" s="81"/>
      <c r="I1311" s="82"/>
      <c r="J1311" s="82"/>
      <c r="K1311" s="83"/>
      <c r="L1311" s="1"/>
      <c r="M1311"/>
    </row>
    <row r="1312" spans="3:13">
      <c r="C1312" s="91"/>
      <c r="D1312" s="80"/>
      <c r="E1312" s="80"/>
      <c r="F1312" s="84"/>
      <c r="G1312" s="80"/>
      <c r="H1312" s="81"/>
      <c r="I1312" s="82"/>
      <c r="J1312" s="82"/>
      <c r="K1312" s="83"/>
      <c r="L1312" s="1"/>
      <c r="M1312"/>
    </row>
    <row r="1313" spans="3:13">
      <c r="C1313" s="91"/>
      <c r="D1313" s="80"/>
      <c r="E1313" s="80"/>
      <c r="F1313" s="84"/>
      <c r="G1313" s="80"/>
      <c r="H1313" s="81"/>
      <c r="I1313" s="82"/>
      <c r="J1313" s="82"/>
      <c r="K1313" s="83"/>
      <c r="L1313" s="1"/>
      <c r="M1313"/>
    </row>
    <row r="1314" spans="3:13">
      <c r="C1314" s="91"/>
      <c r="D1314" s="80"/>
      <c r="E1314" s="80"/>
      <c r="F1314" s="84"/>
      <c r="G1314" s="80"/>
      <c r="H1314" s="81"/>
      <c r="I1314" s="82"/>
      <c r="J1314" s="82"/>
      <c r="K1314" s="83"/>
      <c r="L1314" s="1"/>
      <c r="M1314"/>
    </row>
    <row r="1315" spans="3:13">
      <c r="C1315" s="91"/>
      <c r="D1315" s="80"/>
      <c r="E1315" s="80"/>
      <c r="F1315" s="84"/>
      <c r="G1315" s="80"/>
      <c r="H1315" s="81"/>
      <c r="I1315" s="82"/>
      <c r="J1315" s="82"/>
      <c r="K1315" s="83"/>
      <c r="L1315" s="1"/>
      <c r="M1315"/>
    </row>
    <row r="1316" spans="3:13">
      <c r="C1316" s="91"/>
      <c r="D1316" s="80"/>
      <c r="E1316" s="80"/>
      <c r="F1316" s="84"/>
      <c r="G1316" s="80"/>
      <c r="H1316" s="81"/>
      <c r="I1316" s="82"/>
      <c r="J1316" s="82"/>
      <c r="K1316" s="83"/>
      <c r="L1316" s="1"/>
      <c r="M1316"/>
    </row>
    <row r="1317" spans="3:13">
      <c r="C1317" s="91"/>
      <c r="D1317" s="80"/>
      <c r="E1317" s="80"/>
      <c r="F1317" s="84"/>
      <c r="G1317" s="80"/>
      <c r="H1317" s="81"/>
      <c r="I1317" s="82"/>
      <c r="J1317" s="82"/>
      <c r="K1317" s="83"/>
      <c r="L1317" s="1"/>
      <c r="M1317"/>
    </row>
    <row r="1318" spans="3:13">
      <c r="C1318" s="91"/>
      <c r="D1318" s="80"/>
      <c r="E1318" s="80"/>
      <c r="F1318" s="84"/>
      <c r="G1318" s="80"/>
      <c r="H1318" s="81"/>
      <c r="I1318" s="82"/>
      <c r="J1318" s="82"/>
      <c r="K1318" s="83"/>
      <c r="L1318" s="1"/>
      <c r="M1318"/>
    </row>
    <row r="1319" spans="3:13">
      <c r="C1319" s="91"/>
      <c r="D1319" s="80"/>
      <c r="E1319" s="80"/>
      <c r="F1319" s="84"/>
      <c r="G1319" s="80"/>
      <c r="H1319" s="81"/>
      <c r="I1319" s="82"/>
      <c r="J1319" s="82"/>
      <c r="K1319" s="83"/>
      <c r="L1319" s="1"/>
      <c r="M1319"/>
    </row>
    <row r="1320" spans="3:13">
      <c r="C1320" s="91"/>
      <c r="D1320" s="80"/>
      <c r="E1320" s="80"/>
      <c r="F1320" s="84"/>
      <c r="G1320" s="80"/>
      <c r="H1320" s="81"/>
      <c r="I1320" s="82"/>
      <c r="J1320" s="82"/>
      <c r="K1320" s="83"/>
      <c r="L1320" s="1"/>
      <c r="M1320"/>
    </row>
    <row r="1321" spans="3:13">
      <c r="C1321" s="91"/>
      <c r="D1321" s="80"/>
      <c r="E1321" s="80"/>
      <c r="F1321" s="84"/>
      <c r="G1321" s="80"/>
      <c r="H1321" s="81"/>
      <c r="I1321" s="82"/>
      <c r="J1321" s="82"/>
      <c r="K1321" s="83"/>
      <c r="L1321" s="1"/>
      <c r="M1321"/>
    </row>
    <row r="1322" spans="3:13">
      <c r="C1322" s="91"/>
      <c r="D1322" s="80"/>
      <c r="E1322" s="80"/>
      <c r="F1322" s="84"/>
      <c r="G1322" s="80"/>
      <c r="H1322" s="81"/>
      <c r="I1322" s="82"/>
      <c r="J1322" s="82"/>
      <c r="K1322" s="83"/>
      <c r="L1322" s="1"/>
      <c r="M1322"/>
    </row>
    <row r="1323" spans="3:13">
      <c r="C1323" s="91"/>
      <c r="D1323" s="80"/>
      <c r="E1323" s="80"/>
      <c r="F1323" s="84"/>
      <c r="G1323" s="80"/>
      <c r="H1323" s="81"/>
      <c r="I1323" s="82"/>
      <c r="J1323" s="82"/>
      <c r="K1323" s="83"/>
      <c r="L1323" s="1"/>
      <c r="M1323"/>
    </row>
    <row r="1324" spans="3:13">
      <c r="C1324" s="91"/>
      <c r="D1324" s="80"/>
      <c r="E1324" s="80"/>
      <c r="F1324" s="84"/>
      <c r="G1324" s="80"/>
      <c r="H1324" s="81"/>
      <c r="I1324" s="82"/>
      <c r="J1324" s="82"/>
      <c r="K1324" s="83"/>
      <c r="L1324" s="1"/>
      <c r="M1324"/>
    </row>
    <row r="1325" spans="3:13">
      <c r="C1325" s="91"/>
      <c r="D1325" s="80"/>
      <c r="E1325" s="80"/>
      <c r="F1325" s="84"/>
      <c r="G1325" s="80"/>
      <c r="H1325" s="81"/>
      <c r="I1325" s="82"/>
      <c r="J1325" s="82"/>
      <c r="K1325" s="83"/>
      <c r="L1325" s="1"/>
      <c r="M1325"/>
    </row>
    <row r="1326" spans="3:13">
      <c r="C1326" s="91"/>
      <c r="D1326" s="80"/>
      <c r="E1326" s="80"/>
      <c r="F1326" s="84"/>
      <c r="G1326" s="80"/>
      <c r="H1326" s="81"/>
      <c r="I1326" s="82"/>
      <c r="J1326" s="82"/>
      <c r="K1326" s="83"/>
      <c r="L1326" s="1"/>
      <c r="M1326"/>
    </row>
    <row r="1327" spans="3:13">
      <c r="C1327" s="91"/>
      <c r="D1327" s="80"/>
      <c r="E1327" s="80"/>
      <c r="F1327" s="84"/>
      <c r="G1327" s="80"/>
      <c r="H1327" s="81"/>
      <c r="I1327" s="82"/>
      <c r="J1327" s="82"/>
      <c r="K1327" s="83"/>
      <c r="L1327" s="1"/>
      <c r="M1327"/>
    </row>
    <row r="1328" spans="3:13">
      <c r="C1328" s="91"/>
      <c r="D1328" s="80"/>
      <c r="E1328" s="80"/>
      <c r="F1328" s="84"/>
      <c r="G1328" s="80"/>
      <c r="H1328" s="81"/>
      <c r="I1328" s="82"/>
      <c r="J1328" s="82"/>
      <c r="K1328" s="83"/>
      <c r="L1328" s="1"/>
      <c r="M1328"/>
    </row>
    <row r="1329" spans="3:13">
      <c r="C1329" s="91"/>
      <c r="D1329" s="80"/>
      <c r="E1329" s="80"/>
      <c r="F1329" s="84"/>
      <c r="G1329" s="80"/>
      <c r="H1329" s="81"/>
      <c r="I1329" s="82"/>
      <c r="J1329" s="82"/>
      <c r="K1329" s="83"/>
      <c r="L1329" s="1"/>
      <c r="M1329"/>
    </row>
    <row r="1330" spans="3:13">
      <c r="C1330" s="91"/>
      <c r="D1330" s="80"/>
      <c r="E1330" s="80"/>
      <c r="F1330" s="84"/>
      <c r="G1330" s="80"/>
      <c r="H1330" s="81"/>
      <c r="I1330" s="82"/>
      <c r="J1330" s="82"/>
      <c r="K1330" s="83"/>
      <c r="L1330" s="1"/>
      <c r="M1330"/>
    </row>
    <row r="1331" spans="3:13">
      <c r="C1331" s="91"/>
      <c r="D1331" s="80"/>
      <c r="E1331" s="80"/>
      <c r="F1331" s="84"/>
      <c r="G1331" s="80"/>
      <c r="H1331" s="81"/>
      <c r="I1331" s="82"/>
      <c r="J1331" s="82"/>
      <c r="K1331" s="83"/>
      <c r="L1331" s="1"/>
      <c r="M1331"/>
    </row>
    <row r="1332" spans="3:13">
      <c r="C1332" s="91"/>
      <c r="D1332" s="80"/>
      <c r="E1332" s="80"/>
      <c r="F1332" s="84"/>
      <c r="G1332" s="80"/>
      <c r="H1332" s="81"/>
      <c r="I1332" s="82"/>
      <c r="J1332" s="82"/>
      <c r="K1332" s="83"/>
      <c r="L1332" s="1"/>
      <c r="M1332"/>
    </row>
    <row r="1333" spans="3:13">
      <c r="C1333" s="91"/>
      <c r="D1333" s="80"/>
      <c r="E1333" s="80"/>
      <c r="F1333" s="84"/>
      <c r="G1333" s="80"/>
      <c r="H1333" s="81"/>
      <c r="I1333" s="82"/>
      <c r="J1333" s="82"/>
      <c r="K1333" s="83"/>
      <c r="L1333" s="1"/>
      <c r="M1333"/>
    </row>
    <row r="1334" spans="3:13">
      <c r="C1334" s="91"/>
      <c r="D1334" s="80"/>
      <c r="E1334" s="80"/>
      <c r="F1334" s="84"/>
      <c r="G1334" s="80"/>
      <c r="H1334" s="81"/>
      <c r="I1334" s="82"/>
      <c r="J1334" s="82"/>
      <c r="K1334" s="83"/>
      <c r="L1334" s="1"/>
      <c r="M1334"/>
    </row>
    <row r="1335" spans="3:13">
      <c r="C1335" s="91"/>
      <c r="D1335" s="80"/>
      <c r="E1335" s="80"/>
      <c r="F1335" s="84"/>
      <c r="G1335" s="80"/>
      <c r="H1335" s="81"/>
      <c r="I1335" s="82"/>
      <c r="J1335" s="82"/>
      <c r="K1335" s="83"/>
      <c r="L1335" s="1"/>
      <c r="M1335"/>
    </row>
    <row r="1336" spans="3:13">
      <c r="C1336" s="91"/>
      <c r="D1336" s="80"/>
      <c r="E1336" s="80"/>
      <c r="F1336" s="84"/>
      <c r="G1336" s="80"/>
      <c r="H1336" s="81"/>
      <c r="I1336" s="82"/>
      <c r="J1336" s="82"/>
      <c r="K1336" s="83"/>
      <c r="L1336" s="1"/>
      <c r="M1336"/>
    </row>
    <row r="1337" spans="3:13">
      <c r="C1337" s="91"/>
      <c r="D1337" s="80"/>
      <c r="E1337" s="80"/>
      <c r="F1337" s="84"/>
      <c r="G1337" s="80"/>
      <c r="H1337" s="81"/>
      <c r="I1337" s="82"/>
      <c r="J1337" s="82"/>
      <c r="K1337" s="83"/>
      <c r="L1337" s="1"/>
      <c r="M1337"/>
    </row>
    <row r="1338" spans="3:13">
      <c r="C1338" s="91"/>
      <c r="D1338" s="80"/>
      <c r="E1338" s="80"/>
      <c r="F1338" s="84"/>
      <c r="G1338" s="80"/>
      <c r="H1338" s="81"/>
      <c r="I1338" s="82"/>
      <c r="J1338" s="82"/>
      <c r="K1338" s="83"/>
      <c r="L1338" s="1"/>
      <c r="M1338"/>
    </row>
    <row r="1339" spans="3:13">
      <c r="C1339" s="91"/>
      <c r="D1339" s="80"/>
      <c r="E1339" s="80"/>
      <c r="F1339" s="84"/>
      <c r="G1339" s="80"/>
      <c r="H1339" s="81"/>
      <c r="I1339" s="82"/>
      <c r="J1339" s="82"/>
      <c r="K1339" s="83"/>
      <c r="L1339" s="1"/>
      <c r="M1339"/>
    </row>
    <row r="1340" spans="3:13">
      <c r="C1340" s="91"/>
      <c r="D1340" s="80"/>
      <c r="E1340" s="80"/>
      <c r="F1340" s="84"/>
      <c r="G1340" s="80"/>
      <c r="H1340" s="81"/>
      <c r="I1340" s="82"/>
      <c r="J1340" s="82"/>
      <c r="K1340" s="83"/>
      <c r="L1340" s="1"/>
      <c r="M1340"/>
    </row>
    <row r="1341" spans="3:13">
      <c r="C1341" s="91"/>
      <c r="D1341" s="80"/>
      <c r="E1341" s="80"/>
      <c r="F1341" s="84"/>
      <c r="G1341" s="80"/>
      <c r="H1341" s="81"/>
      <c r="I1341" s="82"/>
      <c r="J1341" s="82"/>
      <c r="K1341" s="83"/>
      <c r="L1341" s="1"/>
      <c r="M1341"/>
    </row>
    <row r="1342" spans="3:13">
      <c r="C1342" s="91"/>
      <c r="D1342" s="80"/>
      <c r="E1342" s="80"/>
      <c r="F1342" s="84"/>
      <c r="G1342" s="80"/>
      <c r="H1342" s="81"/>
      <c r="I1342" s="82"/>
      <c r="J1342" s="82"/>
      <c r="K1342" s="83"/>
      <c r="L1342" s="1"/>
      <c r="M1342"/>
    </row>
    <row r="1343" spans="3:13">
      <c r="C1343" s="91"/>
      <c r="D1343" s="80"/>
      <c r="E1343" s="80"/>
      <c r="F1343" s="84"/>
      <c r="G1343" s="80"/>
      <c r="H1343" s="81"/>
      <c r="I1343" s="82"/>
      <c r="J1343" s="82"/>
      <c r="K1343" s="83"/>
      <c r="L1343" s="1"/>
      <c r="M1343"/>
    </row>
    <row r="1344" spans="3:13">
      <c r="C1344" s="91"/>
      <c r="D1344" s="80"/>
      <c r="E1344" s="80"/>
      <c r="F1344" s="84"/>
      <c r="G1344" s="80"/>
      <c r="H1344" s="81"/>
      <c r="I1344" s="82"/>
      <c r="J1344" s="82"/>
      <c r="K1344" s="83"/>
      <c r="L1344" s="1"/>
      <c r="M1344"/>
    </row>
    <row r="1345" spans="3:13">
      <c r="C1345" s="91"/>
      <c r="D1345" s="80"/>
      <c r="E1345" s="80"/>
      <c r="F1345" s="84"/>
      <c r="G1345" s="80"/>
      <c r="H1345" s="81"/>
      <c r="I1345" s="82"/>
      <c r="J1345" s="82"/>
      <c r="K1345" s="83"/>
      <c r="L1345" s="1"/>
      <c r="M1345"/>
    </row>
    <row r="1346" spans="3:13">
      <c r="C1346" s="91"/>
      <c r="D1346" s="80"/>
      <c r="E1346" s="80"/>
      <c r="F1346" s="84"/>
      <c r="G1346" s="80"/>
      <c r="H1346" s="81"/>
      <c r="I1346" s="82"/>
      <c r="J1346" s="82"/>
      <c r="K1346" s="83"/>
      <c r="L1346" s="1"/>
      <c r="M1346"/>
    </row>
    <row r="1347" spans="3:13">
      <c r="C1347" s="91"/>
      <c r="D1347" s="80"/>
      <c r="E1347" s="80"/>
      <c r="F1347" s="84"/>
      <c r="G1347" s="80"/>
      <c r="H1347" s="81"/>
      <c r="I1347" s="82"/>
      <c r="J1347" s="82"/>
      <c r="K1347" s="83"/>
      <c r="L1347" s="1"/>
      <c r="M1347"/>
    </row>
    <row r="1348" spans="3:13">
      <c r="C1348" s="91"/>
      <c r="D1348" s="80"/>
      <c r="E1348" s="80"/>
      <c r="F1348" s="84"/>
      <c r="G1348" s="80"/>
      <c r="H1348" s="81"/>
      <c r="I1348" s="82"/>
      <c r="J1348" s="82"/>
      <c r="K1348" s="83"/>
      <c r="L1348" s="1"/>
      <c r="M1348"/>
    </row>
    <row r="1349" spans="3:13">
      <c r="C1349" s="91"/>
      <c r="D1349" s="80"/>
      <c r="E1349" s="80"/>
      <c r="F1349" s="84"/>
      <c r="G1349" s="80"/>
      <c r="H1349" s="81"/>
      <c r="I1349" s="82"/>
      <c r="J1349" s="82"/>
      <c r="K1349" s="83"/>
      <c r="L1349" s="1"/>
      <c r="M1349"/>
    </row>
    <row r="1350" spans="3:13">
      <c r="C1350" s="91"/>
      <c r="D1350" s="80"/>
      <c r="E1350" s="80"/>
      <c r="F1350" s="84"/>
      <c r="G1350" s="80"/>
      <c r="H1350" s="81"/>
      <c r="I1350" s="82"/>
      <c r="J1350" s="82"/>
      <c r="K1350" s="83"/>
      <c r="L1350" s="1"/>
      <c r="M1350"/>
    </row>
    <row r="1351" spans="3:13">
      <c r="C1351" s="91"/>
      <c r="D1351" s="80"/>
      <c r="E1351" s="80"/>
      <c r="F1351" s="84"/>
      <c r="G1351" s="80"/>
      <c r="H1351" s="81"/>
      <c r="I1351" s="82"/>
      <c r="J1351" s="82"/>
      <c r="K1351" s="83"/>
      <c r="L1351" s="1"/>
      <c r="M1351"/>
    </row>
    <row r="1352" spans="3:13">
      <c r="C1352" s="91"/>
      <c r="D1352" s="80"/>
      <c r="E1352" s="80"/>
      <c r="F1352" s="84"/>
      <c r="G1352" s="80"/>
      <c r="H1352" s="81"/>
      <c r="I1352" s="82"/>
      <c r="J1352" s="82"/>
      <c r="K1352" s="83"/>
      <c r="L1352" s="1"/>
      <c r="M1352"/>
    </row>
    <row r="1353" spans="3:13">
      <c r="C1353" s="91"/>
      <c r="D1353" s="80"/>
      <c r="E1353" s="80"/>
      <c r="F1353" s="84"/>
      <c r="G1353" s="80"/>
      <c r="H1353" s="81"/>
      <c r="I1353" s="82"/>
      <c r="J1353" s="82"/>
      <c r="K1353" s="83"/>
      <c r="L1353" s="1"/>
      <c r="M1353"/>
    </row>
    <row r="1354" spans="3:13">
      <c r="C1354" s="91"/>
      <c r="D1354" s="80"/>
      <c r="E1354" s="80"/>
      <c r="F1354" s="84"/>
      <c r="G1354" s="80"/>
      <c r="H1354" s="81"/>
      <c r="I1354" s="82"/>
      <c r="J1354" s="82"/>
      <c r="K1354" s="83"/>
      <c r="L1354" s="1"/>
      <c r="M1354"/>
    </row>
    <row r="1355" spans="3:13">
      <c r="C1355" s="91"/>
      <c r="D1355" s="80"/>
      <c r="E1355" s="80"/>
      <c r="F1355" s="84"/>
      <c r="G1355" s="80"/>
      <c r="H1355" s="81"/>
      <c r="I1355" s="82"/>
      <c r="J1355" s="82"/>
      <c r="K1355" s="83"/>
      <c r="L1355" s="1"/>
      <c r="M1355"/>
    </row>
    <row r="1356" spans="3:13">
      <c r="C1356" s="91"/>
      <c r="D1356" s="80"/>
      <c r="E1356" s="80"/>
      <c r="F1356" s="84"/>
      <c r="G1356" s="80"/>
      <c r="H1356" s="81"/>
      <c r="I1356" s="82"/>
      <c r="J1356" s="82"/>
      <c r="K1356" s="83"/>
      <c r="L1356" s="1"/>
      <c r="M1356"/>
    </row>
    <row r="1357" spans="3:13">
      <c r="C1357" s="91"/>
      <c r="D1357" s="80"/>
      <c r="E1357" s="80"/>
      <c r="F1357" s="84"/>
      <c r="G1357" s="80"/>
      <c r="H1357" s="81"/>
      <c r="I1357" s="82"/>
      <c r="J1357" s="82"/>
      <c r="K1357" s="83"/>
      <c r="L1357" s="1"/>
      <c r="M1357"/>
    </row>
    <row r="1358" spans="3:13">
      <c r="C1358" s="91"/>
      <c r="D1358" s="80"/>
      <c r="E1358" s="80"/>
      <c r="F1358" s="84"/>
      <c r="G1358" s="80"/>
      <c r="H1358" s="81"/>
      <c r="I1358" s="82"/>
      <c r="J1358" s="82"/>
      <c r="K1358" s="83"/>
      <c r="L1358" s="1"/>
      <c r="M1358"/>
    </row>
    <row r="1359" spans="3:13">
      <c r="C1359" s="91"/>
      <c r="D1359" s="80"/>
      <c r="E1359" s="80"/>
      <c r="F1359" s="84"/>
      <c r="G1359" s="80"/>
      <c r="H1359" s="81"/>
      <c r="I1359" s="82"/>
      <c r="J1359" s="82"/>
      <c r="K1359" s="83"/>
      <c r="L1359" s="1"/>
      <c r="M1359"/>
    </row>
    <row r="1360" spans="3:13">
      <c r="C1360" s="91"/>
      <c r="D1360" s="80"/>
      <c r="E1360" s="80"/>
      <c r="F1360" s="84"/>
      <c r="G1360" s="80"/>
      <c r="H1360" s="81"/>
      <c r="I1360" s="82"/>
      <c r="J1360" s="82"/>
      <c r="K1360" s="83"/>
      <c r="L1360" s="1"/>
      <c r="M1360"/>
    </row>
    <row r="1361" spans="3:13">
      <c r="C1361" s="91"/>
      <c r="D1361" s="80"/>
      <c r="E1361" s="80"/>
      <c r="F1361" s="84"/>
      <c r="G1361" s="80"/>
      <c r="H1361" s="81"/>
      <c r="I1361" s="82"/>
      <c r="J1361" s="82"/>
      <c r="K1361" s="83"/>
      <c r="L1361" s="1"/>
      <c r="M1361"/>
    </row>
    <row r="1362" spans="3:13">
      <c r="C1362" s="91"/>
      <c r="D1362" s="80"/>
      <c r="E1362" s="80"/>
      <c r="F1362" s="84"/>
      <c r="G1362" s="80"/>
      <c r="H1362" s="81"/>
      <c r="I1362" s="82"/>
      <c r="J1362" s="82"/>
      <c r="K1362" s="83"/>
      <c r="L1362" s="1"/>
      <c r="M1362"/>
    </row>
    <row r="1363" spans="3:13">
      <c r="C1363" s="91"/>
      <c r="D1363" s="80"/>
      <c r="E1363" s="80"/>
      <c r="F1363" s="84"/>
      <c r="G1363" s="80"/>
      <c r="H1363" s="81"/>
      <c r="I1363" s="82"/>
      <c r="J1363" s="82"/>
      <c r="K1363" s="83"/>
      <c r="L1363" s="1"/>
      <c r="M1363"/>
    </row>
    <row r="1364" spans="3:13">
      <c r="C1364" s="91"/>
      <c r="D1364" s="80"/>
      <c r="E1364" s="80"/>
      <c r="F1364" s="84"/>
      <c r="G1364" s="80"/>
      <c r="H1364" s="81"/>
      <c r="I1364" s="82"/>
      <c r="J1364" s="82"/>
      <c r="K1364" s="83"/>
      <c r="L1364" s="1"/>
      <c r="M1364"/>
    </row>
    <row r="1365" spans="3:13">
      <c r="C1365" s="91"/>
      <c r="D1365" s="80"/>
      <c r="E1365" s="80"/>
      <c r="F1365" s="84"/>
      <c r="G1365" s="80"/>
      <c r="H1365" s="81"/>
      <c r="I1365" s="82"/>
      <c r="J1365" s="82"/>
      <c r="K1365" s="83"/>
      <c r="L1365" s="1"/>
      <c r="M1365"/>
    </row>
    <row r="1366" spans="3:13">
      <c r="C1366" s="91"/>
      <c r="D1366" s="80"/>
      <c r="E1366" s="80"/>
      <c r="F1366" s="84"/>
      <c r="G1366" s="80"/>
      <c r="H1366" s="81"/>
      <c r="I1366" s="82"/>
      <c r="J1366" s="82"/>
      <c r="K1366" s="83"/>
      <c r="L1366" s="1"/>
      <c r="M1366"/>
    </row>
    <row r="1367" spans="3:13">
      <c r="C1367" s="91"/>
      <c r="D1367" s="80"/>
      <c r="E1367" s="80"/>
      <c r="F1367" s="84"/>
      <c r="G1367" s="80"/>
      <c r="H1367" s="81"/>
      <c r="I1367" s="82"/>
      <c r="J1367" s="82"/>
      <c r="K1367" s="83"/>
      <c r="L1367" s="1"/>
      <c r="M1367"/>
    </row>
    <row r="1368" spans="3:13">
      <c r="C1368" s="91"/>
      <c r="D1368" s="80"/>
      <c r="E1368" s="80"/>
      <c r="F1368" s="84"/>
      <c r="G1368" s="80"/>
      <c r="H1368" s="81"/>
      <c r="I1368" s="82"/>
      <c r="J1368" s="82"/>
      <c r="K1368" s="83"/>
      <c r="L1368" s="1"/>
      <c r="M1368"/>
    </row>
    <row r="1369" spans="3:13">
      <c r="C1369" s="91"/>
      <c r="D1369" s="80"/>
      <c r="E1369" s="80"/>
      <c r="F1369" s="84"/>
      <c r="G1369" s="80"/>
      <c r="H1369" s="81"/>
      <c r="I1369" s="82"/>
      <c r="J1369" s="82"/>
      <c r="K1369" s="83"/>
      <c r="L1369" s="1"/>
      <c r="M1369"/>
    </row>
    <row r="1370" spans="3:13">
      <c r="C1370" s="91"/>
      <c r="D1370" s="80"/>
      <c r="E1370" s="80"/>
      <c r="F1370" s="84"/>
      <c r="G1370" s="80"/>
      <c r="H1370" s="81"/>
      <c r="I1370" s="82"/>
      <c r="J1370" s="82"/>
      <c r="K1370" s="83"/>
      <c r="L1370" s="1"/>
      <c r="M1370"/>
    </row>
    <row r="1371" spans="3:13">
      <c r="C1371" s="91"/>
      <c r="D1371" s="80"/>
      <c r="E1371" s="80"/>
      <c r="F1371" s="84"/>
      <c r="G1371" s="80"/>
      <c r="H1371" s="81"/>
      <c r="I1371" s="82"/>
      <c r="J1371" s="82"/>
      <c r="K1371" s="83"/>
      <c r="L1371" s="1"/>
      <c r="M1371"/>
    </row>
    <row r="1372" spans="3:13">
      <c r="C1372" s="91"/>
      <c r="D1372" s="80"/>
      <c r="E1372" s="80"/>
      <c r="F1372" s="84"/>
      <c r="G1372" s="80"/>
      <c r="H1372" s="81"/>
      <c r="I1372" s="82"/>
      <c r="J1372" s="82"/>
      <c r="K1372" s="83"/>
      <c r="L1372" s="1"/>
      <c r="M1372"/>
    </row>
    <row r="1373" spans="3:13">
      <c r="C1373" s="91"/>
      <c r="D1373" s="80"/>
      <c r="E1373" s="80"/>
      <c r="F1373" s="84"/>
      <c r="G1373" s="80"/>
      <c r="H1373" s="81"/>
      <c r="I1373" s="82"/>
      <c r="J1373" s="82"/>
      <c r="K1373" s="83"/>
      <c r="L1373" s="1"/>
      <c r="M1373"/>
    </row>
    <row r="1374" spans="3:13">
      <c r="C1374" s="91"/>
      <c r="D1374" s="80"/>
      <c r="E1374" s="80"/>
      <c r="F1374" s="84"/>
      <c r="G1374" s="80"/>
      <c r="H1374" s="81"/>
      <c r="I1374" s="82"/>
      <c r="J1374" s="82"/>
      <c r="K1374" s="83"/>
      <c r="L1374" s="1"/>
      <c r="M1374"/>
    </row>
    <row r="1375" spans="3:13">
      <c r="C1375" s="91"/>
      <c r="D1375" s="80"/>
      <c r="E1375" s="80"/>
      <c r="F1375" s="84"/>
      <c r="G1375" s="80"/>
      <c r="H1375" s="81"/>
      <c r="I1375" s="82"/>
      <c r="J1375" s="82"/>
      <c r="K1375" s="83"/>
      <c r="L1375" s="1"/>
      <c r="M1375"/>
    </row>
    <row r="1376" spans="3:13">
      <c r="C1376" s="91"/>
      <c r="D1376" s="80"/>
      <c r="E1376" s="80"/>
      <c r="F1376" s="84"/>
      <c r="G1376" s="80"/>
      <c r="H1376" s="81"/>
      <c r="I1376" s="82"/>
      <c r="J1376" s="82"/>
      <c r="K1376" s="83"/>
      <c r="L1376" s="1"/>
      <c r="M1376"/>
    </row>
    <row r="1377" spans="3:13">
      <c r="C1377" s="91"/>
      <c r="D1377" s="80"/>
      <c r="E1377" s="80"/>
      <c r="F1377" s="84"/>
      <c r="G1377" s="80"/>
      <c r="H1377" s="81"/>
      <c r="I1377" s="82"/>
      <c r="J1377" s="82"/>
      <c r="K1377" s="83"/>
      <c r="L1377" s="1"/>
      <c r="M1377"/>
    </row>
    <row r="1378" spans="3:13">
      <c r="C1378" s="91"/>
      <c r="D1378" s="80"/>
      <c r="E1378" s="80"/>
      <c r="F1378" s="84"/>
      <c r="G1378" s="80"/>
      <c r="H1378" s="81"/>
      <c r="I1378" s="82"/>
      <c r="J1378" s="82"/>
      <c r="K1378" s="83"/>
      <c r="L1378" s="1"/>
      <c r="M1378"/>
    </row>
    <row r="1379" spans="3:13">
      <c r="C1379" s="91"/>
      <c r="D1379" s="80"/>
      <c r="E1379" s="80"/>
      <c r="F1379" s="84"/>
      <c r="G1379" s="80"/>
      <c r="H1379" s="81"/>
      <c r="I1379" s="82"/>
      <c r="J1379" s="82"/>
      <c r="K1379" s="83"/>
      <c r="L1379" s="1"/>
      <c r="M1379"/>
    </row>
    <row r="1380" spans="3:13">
      <c r="C1380" s="91"/>
      <c r="D1380" s="80"/>
      <c r="E1380" s="80"/>
      <c r="F1380" s="84"/>
      <c r="G1380" s="80"/>
      <c r="H1380" s="81"/>
      <c r="I1380" s="82"/>
      <c r="J1380" s="82"/>
      <c r="K1380" s="83"/>
      <c r="L1380" s="1"/>
      <c r="M1380"/>
    </row>
    <row r="1381" spans="3:13">
      <c r="C1381" s="91"/>
      <c r="D1381" s="80"/>
      <c r="E1381" s="80"/>
      <c r="F1381" s="84"/>
      <c r="G1381" s="80"/>
      <c r="H1381" s="81"/>
      <c r="I1381" s="82"/>
      <c r="J1381" s="82"/>
      <c r="K1381" s="83"/>
      <c r="L1381" s="1"/>
      <c r="M1381"/>
    </row>
    <row r="1382" spans="3:13">
      <c r="C1382" s="91"/>
      <c r="D1382" s="80"/>
      <c r="E1382" s="80"/>
      <c r="F1382" s="84"/>
      <c r="G1382" s="80"/>
      <c r="H1382" s="81"/>
      <c r="I1382" s="82"/>
      <c r="J1382" s="82"/>
      <c r="K1382" s="83"/>
      <c r="L1382" s="1"/>
      <c r="M1382"/>
    </row>
    <row r="1383" spans="3:13">
      <c r="C1383" s="91"/>
      <c r="D1383" s="80"/>
      <c r="E1383" s="80"/>
      <c r="F1383" s="84"/>
      <c r="G1383" s="80"/>
      <c r="H1383" s="81"/>
      <c r="I1383" s="82"/>
      <c r="J1383" s="82"/>
      <c r="K1383" s="83"/>
      <c r="L1383" s="1"/>
      <c r="M1383"/>
    </row>
    <row r="1384" spans="3:13">
      <c r="C1384" s="91"/>
      <c r="D1384" s="80"/>
      <c r="E1384" s="80"/>
      <c r="F1384" s="84"/>
      <c r="G1384" s="80"/>
      <c r="H1384" s="81"/>
      <c r="I1384" s="82"/>
      <c r="J1384" s="82"/>
      <c r="K1384" s="83"/>
      <c r="L1384" s="1"/>
      <c r="M1384"/>
    </row>
    <row r="1385" spans="3:13">
      <c r="C1385" s="91"/>
      <c r="D1385" s="80"/>
      <c r="E1385" s="80"/>
      <c r="F1385" s="84"/>
      <c r="G1385" s="80"/>
      <c r="H1385" s="81"/>
      <c r="I1385" s="82"/>
      <c r="J1385" s="82"/>
      <c r="K1385" s="83"/>
      <c r="L1385" s="1"/>
      <c r="M1385"/>
    </row>
    <row r="1386" spans="3:13">
      <c r="C1386" s="91"/>
      <c r="D1386" s="80"/>
      <c r="E1386" s="80"/>
      <c r="F1386" s="84"/>
      <c r="G1386" s="80"/>
      <c r="H1386" s="81"/>
      <c r="I1386" s="82"/>
      <c r="J1386" s="82"/>
      <c r="K1386" s="83"/>
      <c r="L1386" s="1"/>
      <c r="M1386"/>
    </row>
    <row r="1387" spans="3:13">
      <c r="C1387" s="91"/>
      <c r="D1387" s="80"/>
      <c r="E1387" s="80"/>
      <c r="F1387" s="84"/>
      <c r="G1387" s="80"/>
      <c r="H1387" s="81"/>
      <c r="I1387" s="82"/>
      <c r="J1387" s="82"/>
      <c r="K1387" s="83"/>
      <c r="L1387" s="1"/>
      <c r="M1387"/>
    </row>
    <row r="1388" spans="3:13">
      <c r="C1388" s="91"/>
      <c r="D1388" s="80"/>
      <c r="E1388" s="80"/>
      <c r="F1388" s="84"/>
      <c r="G1388" s="80"/>
      <c r="H1388" s="81"/>
      <c r="I1388" s="82"/>
      <c r="J1388" s="82"/>
      <c r="K1388" s="83"/>
      <c r="L1388" s="1"/>
      <c r="M1388"/>
    </row>
    <row r="1389" spans="3:13">
      <c r="C1389" s="91"/>
      <c r="D1389" s="80"/>
      <c r="E1389" s="80"/>
      <c r="F1389" s="84"/>
      <c r="G1389" s="80"/>
      <c r="H1389" s="81"/>
      <c r="I1389" s="82"/>
      <c r="J1389" s="82"/>
      <c r="K1389" s="83"/>
      <c r="L1389" s="1"/>
      <c r="M1389"/>
    </row>
    <row r="1390" spans="3:13">
      <c r="C1390" s="91"/>
      <c r="D1390" s="80"/>
      <c r="E1390" s="80"/>
      <c r="F1390" s="84"/>
      <c r="G1390" s="80"/>
      <c r="H1390" s="81"/>
      <c r="I1390" s="82"/>
      <c r="J1390" s="82"/>
      <c r="K1390" s="83"/>
      <c r="L1390" s="1"/>
      <c r="M1390"/>
    </row>
    <row r="1391" spans="3:13">
      <c r="C1391" s="91"/>
      <c r="D1391" s="80"/>
      <c r="E1391" s="80"/>
      <c r="F1391" s="84"/>
      <c r="G1391" s="80"/>
      <c r="H1391" s="81"/>
      <c r="I1391" s="82"/>
      <c r="J1391" s="82"/>
      <c r="K1391" s="83"/>
      <c r="L1391" s="1"/>
      <c r="M1391"/>
    </row>
    <row r="1392" spans="3:13">
      <c r="C1392" s="91"/>
      <c r="D1392" s="80"/>
      <c r="E1392" s="80"/>
      <c r="F1392" s="84"/>
      <c r="G1392" s="80"/>
      <c r="H1392" s="81"/>
      <c r="I1392" s="82"/>
      <c r="J1392" s="82"/>
      <c r="K1392" s="83"/>
      <c r="L1392" s="1"/>
      <c r="M1392"/>
    </row>
    <row r="1393" spans="3:13">
      <c r="C1393" s="91"/>
      <c r="D1393" s="80"/>
      <c r="E1393" s="80"/>
      <c r="F1393" s="84"/>
      <c r="G1393" s="80"/>
      <c r="H1393" s="81"/>
      <c r="I1393" s="82"/>
      <c r="J1393" s="82"/>
      <c r="K1393" s="83"/>
      <c r="L1393" s="1"/>
      <c r="M1393"/>
    </row>
    <row r="1394" spans="3:13">
      <c r="C1394" s="91"/>
      <c r="D1394" s="80"/>
      <c r="E1394" s="80"/>
      <c r="F1394" s="84"/>
      <c r="G1394" s="80"/>
      <c r="H1394" s="81"/>
      <c r="I1394" s="82"/>
      <c r="J1394" s="82"/>
      <c r="K1394" s="83"/>
      <c r="L1394" s="1"/>
      <c r="M1394"/>
    </row>
    <row r="1395" spans="3:13">
      <c r="C1395" s="91"/>
      <c r="D1395" s="80"/>
      <c r="E1395" s="80"/>
      <c r="F1395" s="84"/>
      <c r="G1395" s="80"/>
      <c r="H1395" s="81"/>
      <c r="I1395" s="82"/>
      <c r="J1395" s="82"/>
      <c r="K1395" s="83"/>
      <c r="L1395" s="1"/>
      <c r="M1395"/>
    </row>
    <row r="1396" spans="3:13">
      <c r="C1396" s="91"/>
      <c r="D1396" s="80"/>
      <c r="E1396" s="80"/>
      <c r="F1396" s="84"/>
      <c r="G1396" s="80"/>
      <c r="H1396" s="81"/>
      <c r="I1396" s="82"/>
      <c r="J1396" s="82"/>
      <c r="K1396" s="83"/>
      <c r="L1396" s="1"/>
      <c r="M1396"/>
    </row>
    <row r="1397" spans="3:13">
      <c r="C1397" s="91"/>
      <c r="D1397" s="80"/>
      <c r="E1397" s="80"/>
      <c r="F1397" s="84"/>
      <c r="G1397" s="80"/>
      <c r="H1397" s="81"/>
      <c r="I1397" s="82"/>
      <c r="J1397" s="82"/>
      <c r="K1397" s="83"/>
      <c r="L1397" s="1"/>
      <c r="M1397"/>
    </row>
    <row r="1398" spans="3:13">
      <c r="C1398" s="91"/>
      <c r="D1398" s="80"/>
      <c r="E1398" s="80"/>
      <c r="F1398" s="84"/>
      <c r="G1398" s="80"/>
      <c r="H1398" s="81"/>
      <c r="I1398" s="82"/>
      <c r="J1398" s="82"/>
      <c r="K1398" s="83"/>
      <c r="L1398" s="1"/>
      <c r="M1398"/>
    </row>
    <row r="1399" spans="3:13">
      <c r="C1399" s="91"/>
      <c r="D1399" s="80"/>
      <c r="E1399" s="80"/>
      <c r="F1399" s="84"/>
      <c r="G1399" s="80"/>
      <c r="H1399" s="81"/>
      <c r="I1399" s="82"/>
      <c r="J1399" s="82"/>
      <c r="K1399" s="83"/>
      <c r="L1399" s="1"/>
      <c r="M1399"/>
    </row>
    <row r="1400" spans="3:13">
      <c r="C1400" s="91"/>
      <c r="D1400" s="80"/>
      <c r="E1400" s="80"/>
      <c r="F1400" s="84"/>
      <c r="G1400" s="80"/>
      <c r="H1400" s="81"/>
      <c r="I1400" s="82"/>
      <c r="J1400" s="82"/>
      <c r="K1400" s="83"/>
      <c r="L1400" s="1"/>
      <c r="M1400"/>
    </row>
    <row r="1401" spans="3:13">
      <c r="C1401" s="91"/>
      <c r="D1401" s="80"/>
      <c r="E1401" s="80"/>
      <c r="F1401" s="84"/>
      <c r="G1401" s="80"/>
      <c r="H1401" s="81"/>
      <c r="I1401" s="82"/>
      <c r="J1401" s="82"/>
      <c r="K1401" s="83"/>
      <c r="L1401" s="1"/>
      <c r="M1401"/>
    </row>
    <row r="1402" spans="3:13">
      <c r="C1402" s="91"/>
      <c r="D1402" s="80"/>
      <c r="E1402" s="80"/>
      <c r="F1402" s="84"/>
      <c r="G1402" s="80"/>
      <c r="H1402" s="81"/>
      <c r="I1402" s="82"/>
      <c r="J1402" s="82"/>
      <c r="K1402" s="83"/>
      <c r="L1402" s="1"/>
      <c r="M1402"/>
    </row>
    <row r="1403" spans="3:13">
      <c r="C1403" s="91"/>
      <c r="D1403" s="80"/>
      <c r="E1403" s="80"/>
      <c r="F1403" s="84"/>
      <c r="G1403" s="80"/>
      <c r="H1403" s="81"/>
      <c r="I1403" s="82"/>
      <c r="J1403" s="82"/>
      <c r="K1403" s="83"/>
      <c r="L1403" s="1"/>
      <c r="M1403"/>
    </row>
    <row r="1404" spans="3:13">
      <c r="C1404" s="91"/>
      <c r="D1404" s="80"/>
      <c r="E1404" s="80"/>
      <c r="F1404" s="84"/>
      <c r="G1404" s="80"/>
      <c r="H1404" s="81"/>
      <c r="I1404" s="82"/>
      <c r="J1404" s="82"/>
      <c r="K1404" s="83"/>
      <c r="L1404" s="1"/>
      <c r="M1404"/>
    </row>
    <row r="1405" spans="3:13">
      <c r="C1405" s="91"/>
      <c r="D1405" s="80"/>
      <c r="E1405" s="80"/>
      <c r="F1405" s="84"/>
      <c r="G1405" s="80"/>
      <c r="H1405" s="81"/>
      <c r="I1405" s="82"/>
      <c r="J1405" s="82"/>
      <c r="K1405" s="83"/>
      <c r="L1405" s="1"/>
      <c r="M1405"/>
    </row>
    <row r="1406" spans="3:13">
      <c r="C1406" s="91"/>
      <c r="D1406" s="80"/>
      <c r="E1406" s="80"/>
      <c r="F1406" s="84"/>
      <c r="G1406" s="80"/>
      <c r="H1406" s="81"/>
      <c r="I1406" s="82"/>
      <c r="J1406" s="82"/>
      <c r="K1406" s="83"/>
      <c r="L1406" s="1"/>
      <c r="M1406"/>
    </row>
    <row r="1407" spans="3:13">
      <c r="C1407" s="91"/>
      <c r="D1407" s="80"/>
      <c r="E1407" s="80"/>
      <c r="F1407" s="84"/>
      <c r="G1407" s="80"/>
      <c r="H1407" s="81"/>
      <c r="I1407" s="82"/>
      <c r="J1407" s="82"/>
      <c r="K1407" s="83"/>
      <c r="L1407" s="1"/>
      <c r="M1407"/>
    </row>
    <row r="1408" spans="3:13">
      <c r="C1408" s="91"/>
      <c r="D1408" s="80"/>
      <c r="E1408" s="80"/>
      <c r="F1408" s="84"/>
      <c r="G1408" s="80"/>
      <c r="H1408" s="81"/>
      <c r="I1408" s="82"/>
      <c r="J1408" s="82"/>
      <c r="K1408" s="83"/>
      <c r="L1408" s="1"/>
      <c r="M1408"/>
    </row>
    <row r="1409" spans="3:13">
      <c r="C1409" s="91"/>
      <c r="D1409" s="80"/>
      <c r="E1409" s="80"/>
      <c r="F1409" s="84"/>
      <c r="G1409" s="80"/>
      <c r="H1409" s="81"/>
      <c r="I1409" s="82"/>
      <c r="J1409" s="82"/>
      <c r="K1409" s="83"/>
      <c r="L1409" s="1"/>
      <c r="M1409"/>
    </row>
    <row r="1410" spans="3:13">
      <c r="C1410" s="91"/>
      <c r="D1410" s="80"/>
      <c r="E1410" s="80"/>
      <c r="F1410" s="84"/>
      <c r="G1410" s="80"/>
      <c r="H1410" s="81"/>
      <c r="I1410" s="82"/>
      <c r="J1410" s="82"/>
      <c r="K1410" s="83"/>
      <c r="L1410" s="1"/>
      <c r="M1410"/>
    </row>
    <row r="1411" spans="3:13">
      <c r="C1411" s="91"/>
      <c r="D1411" s="80"/>
      <c r="E1411" s="80"/>
      <c r="F1411" s="84"/>
      <c r="G1411" s="80"/>
      <c r="H1411" s="81"/>
      <c r="I1411" s="82"/>
      <c r="J1411" s="82"/>
      <c r="K1411" s="83"/>
      <c r="L1411" s="1"/>
      <c r="M1411"/>
    </row>
    <row r="1412" spans="3:13">
      <c r="C1412" s="91"/>
      <c r="D1412" s="80"/>
      <c r="E1412" s="80"/>
      <c r="F1412" s="84"/>
      <c r="G1412" s="80"/>
      <c r="H1412" s="81"/>
      <c r="I1412" s="82"/>
      <c r="J1412" s="82"/>
      <c r="K1412" s="83"/>
      <c r="L1412" s="1"/>
      <c r="M1412"/>
    </row>
    <row r="1413" spans="3:13">
      <c r="C1413" s="91"/>
      <c r="D1413" s="80"/>
      <c r="E1413" s="80"/>
      <c r="F1413" s="84"/>
      <c r="G1413" s="80"/>
      <c r="H1413" s="81"/>
      <c r="I1413" s="82"/>
      <c r="J1413" s="82"/>
      <c r="K1413" s="83"/>
      <c r="L1413" s="1"/>
      <c r="M1413"/>
    </row>
    <row r="1414" spans="3:13">
      <c r="C1414" s="91"/>
      <c r="D1414" s="80"/>
      <c r="E1414" s="80"/>
      <c r="F1414" s="84"/>
      <c r="G1414" s="80"/>
      <c r="H1414" s="81"/>
      <c r="I1414" s="82"/>
      <c r="J1414" s="82"/>
      <c r="K1414" s="83"/>
      <c r="L1414" s="1"/>
      <c r="M1414"/>
    </row>
    <row r="1415" spans="3:13">
      <c r="C1415" s="91"/>
      <c r="D1415" s="80"/>
      <c r="E1415" s="80"/>
      <c r="F1415" s="84"/>
      <c r="G1415" s="80"/>
      <c r="H1415" s="81"/>
      <c r="I1415" s="82"/>
      <c r="J1415" s="82"/>
      <c r="K1415" s="83"/>
      <c r="L1415" s="1"/>
      <c r="M1415"/>
    </row>
    <row r="1416" spans="3:13">
      <c r="C1416" s="91"/>
      <c r="D1416" s="80"/>
      <c r="E1416" s="80"/>
      <c r="F1416" s="84"/>
      <c r="G1416" s="80"/>
      <c r="H1416" s="81"/>
      <c r="I1416" s="82"/>
      <c r="J1416" s="82"/>
      <c r="K1416" s="83"/>
      <c r="L1416" s="1"/>
      <c r="M1416"/>
    </row>
    <row r="1417" spans="3:13">
      <c r="C1417" s="91"/>
      <c r="D1417" s="80"/>
      <c r="E1417" s="80"/>
      <c r="F1417" s="84"/>
      <c r="G1417" s="80"/>
      <c r="H1417" s="81"/>
      <c r="I1417" s="82"/>
      <c r="J1417" s="82"/>
      <c r="K1417" s="83"/>
      <c r="L1417" s="1"/>
      <c r="M1417"/>
    </row>
    <row r="1418" spans="3:13">
      <c r="C1418" s="91"/>
      <c r="D1418" s="80"/>
      <c r="E1418" s="80"/>
      <c r="F1418" s="84"/>
      <c r="G1418" s="80"/>
      <c r="H1418" s="81"/>
      <c r="I1418" s="82"/>
      <c r="J1418" s="82"/>
      <c r="K1418" s="83"/>
      <c r="L1418" s="1"/>
      <c r="M1418"/>
    </row>
    <row r="1419" spans="3:13">
      <c r="C1419" s="91"/>
      <c r="D1419" s="80"/>
      <c r="E1419" s="80"/>
      <c r="F1419" s="84"/>
      <c r="G1419" s="80"/>
      <c r="H1419" s="81"/>
      <c r="I1419" s="82"/>
      <c r="J1419" s="82"/>
      <c r="K1419" s="83"/>
      <c r="L1419" s="1"/>
      <c r="M1419"/>
    </row>
    <row r="1420" spans="3:13">
      <c r="C1420" s="91"/>
      <c r="D1420" s="80"/>
      <c r="E1420" s="80"/>
      <c r="F1420" s="84"/>
      <c r="G1420" s="80"/>
      <c r="H1420" s="81"/>
      <c r="I1420" s="82"/>
      <c r="J1420" s="82"/>
      <c r="K1420" s="83"/>
      <c r="L1420" s="1"/>
      <c r="M1420"/>
    </row>
    <row r="1421" spans="3:13">
      <c r="C1421" s="91"/>
      <c r="D1421" s="80"/>
      <c r="E1421" s="80"/>
      <c r="F1421" s="84"/>
      <c r="G1421" s="80"/>
      <c r="H1421" s="81"/>
      <c r="I1421" s="82"/>
      <c r="J1421" s="82"/>
      <c r="K1421" s="83"/>
      <c r="L1421" s="1"/>
      <c r="M1421"/>
    </row>
    <row r="1422" spans="3:13">
      <c r="C1422" s="91"/>
      <c r="D1422" s="80"/>
      <c r="E1422" s="80"/>
      <c r="F1422" s="84"/>
      <c r="G1422" s="80"/>
      <c r="H1422" s="81"/>
      <c r="I1422" s="82"/>
      <c r="J1422" s="82"/>
      <c r="K1422" s="83"/>
      <c r="L1422" s="1"/>
      <c r="M1422"/>
    </row>
    <row r="1423" spans="3:13">
      <c r="C1423" s="91"/>
      <c r="D1423" s="80"/>
      <c r="E1423" s="80"/>
      <c r="F1423" s="84"/>
      <c r="G1423" s="80"/>
      <c r="H1423" s="81"/>
      <c r="I1423" s="82"/>
      <c r="J1423" s="82"/>
      <c r="K1423" s="83"/>
      <c r="L1423" s="1"/>
      <c r="M1423"/>
    </row>
    <row r="1424" spans="3:13">
      <c r="C1424" s="91"/>
      <c r="D1424" s="80"/>
      <c r="E1424" s="80"/>
      <c r="F1424" s="84"/>
      <c r="G1424" s="80"/>
      <c r="H1424" s="81"/>
      <c r="I1424" s="82"/>
      <c r="J1424" s="82"/>
      <c r="K1424" s="83"/>
      <c r="L1424" s="1"/>
      <c r="M1424"/>
    </row>
    <row r="1425" spans="3:13">
      <c r="C1425" s="91"/>
      <c r="D1425" s="80"/>
      <c r="E1425" s="80"/>
      <c r="F1425" s="84"/>
      <c r="G1425" s="80"/>
      <c r="H1425" s="81"/>
      <c r="I1425" s="82"/>
      <c r="J1425" s="82"/>
      <c r="K1425" s="83"/>
      <c r="L1425" s="1"/>
      <c r="M1425"/>
    </row>
    <row r="1426" spans="3:13">
      <c r="C1426" s="91"/>
      <c r="D1426" s="80"/>
      <c r="E1426" s="80"/>
      <c r="F1426" s="84"/>
      <c r="G1426" s="80"/>
      <c r="H1426" s="81"/>
      <c r="I1426" s="82"/>
      <c r="J1426" s="82"/>
      <c r="K1426" s="83"/>
      <c r="L1426" s="1"/>
      <c r="M1426"/>
    </row>
    <row r="1427" spans="3:13">
      <c r="C1427" s="91"/>
      <c r="D1427" s="80"/>
      <c r="E1427" s="80"/>
      <c r="F1427" s="84"/>
      <c r="G1427" s="80"/>
      <c r="H1427" s="81"/>
      <c r="I1427" s="82"/>
      <c r="J1427" s="82"/>
      <c r="K1427" s="83"/>
      <c r="L1427" s="1"/>
      <c r="M1427"/>
    </row>
    <row r="1428" spans="3:13">
      <c r="C1428" s="91"/>
      <c r="D1428" s="80"/>
      <c r="E1428" s="80"/>
      <c r="F1428" s="84"/>
      <c r="G1428" s="80"/>
      <c r="H1428" s="81"/>
      <c r="I1428" s="82"/>
      <c r="J1428" s="82"/>
      <c r="K1428" s="83"/>
      <c r="L1428" s="1"/>
      <c r="M1428"/>
    </row>
    <row r="1429" spans="3:13">
      <c r="C1429" s="91"/>
      <c r="D1429" s="80"/>
      <c r="E1429" s="80"/>
      <c r="F1429" s="84"/>
      <c r="G1429" s="80"/>
      <c r="H1429" s="81"/>
      <c r="I1429" s="82"/>
      <c r="J1429" s="82"/>
      <c r="K1429" s="83"/>
      <c r="L1429" s="1"/>
      <c r="M1429"/>
    </row>
    <row r="1430" spans="3:13">
      <c r="C1430" s="91"/>
      <c r="D1430" s="80"/>
      <c r="E1430" s="80"/>
      <c r="F1430" s="84"/>
      <c r="G1430" s="80"/>
      <c r="H1430" s="81"/>
      <c r="I1430" s="82"/>
      <c r="J1430" s="82"/>
      <c r="K1430" s="83"/>
      <c r="L1430" s="1"/>
      <c r="M1430"/>
    </row>
    <row r="1431" spans="3:13">
      <c r="C1431" s="91"/>
      <c r="D1431" s="80"/>
      <c r="E1431" s="80"/>
      <c r="F1431" s="84"/>
      <c r="G1431" s="80"/>
      <c r="H1431" s="81"/>
      <c r="I1431" s="82"/>
      <c r="J1431" s="82"/>
      <c r="K1431" s="83"/>
      <c r="L1431" s="1"/>
      <c r="M1431"/>
    </row>
    <row r="1432" spans="3:13">
      <c r="C1432" s="91"/>
      <c r="D1432" s="80"/>
      <c r="E1432" s="80"/>
      <c r="F1432" s="84"/>
      <c r="G1432" s="80"/>
      <c r="H1432" s="81"/>
      <c r="I1432" s="82"/>
      <c r="J1432" s="82"/>
      <c r="K1432" s="83"/>
      <c r="L1432" s="1"/>
      <c r="M1432"/>
    </row>
    <row r="1433" spans="3:13">
      <c r="C1433" s="91"/>
      <c r="D1433" s="80"/>
      <c r="E1433" s="80"/>
      <c r="F1433" s="84"/>
      <c r="G1433" s="80"/>
      <c r="H1433" s="81"/>
      <c r="I1433" s="82"/>
      <c r="J1433" s="82"/>
      <c r="K1433" s="83"/>
      <c r="L1433" s="1"/>
      <c r="M1433"/>
    </row>
    <row r="1434" spans="3:13">
      <c r="C1434" s="91"/>
      <c r="D1434" s="80"/>
      <c r="E1434" s="80"/>
      <c r="F1434" s="84"/>
      <c r="G1434" s="80"/>
      <c r="H1434" s="81"/>
      <c r="I1434" s="82"/>
      <c r="J1434" s="82"/>
      <c r="K1434" s="83"/>
      <c r="L1434" s="1"/>
      <c r="M1434"/>
    </row>
    <row r="1435" spans="3:13">
      <c r="C1435" s="91"/>
      <c r="D1435" s="80"/>
      <c r="E1435" s="80"/>
      <c r="F1435" s="84"/>
      <c r="G1435" s="80"/>
      <c r="H1435" s="81"/>
      <c r="I1435" s="82"/>
      <c r="J1435" s="82"/>
      <c r="K1435" s="83"/>
      <c r="L1435" s="1"/>
      <c r="M1435"/>
    </row>
    <row r="1436" spans="3:13">
      <c r="C1436" s="91"/>
      <c r="D1436" s="80"/>
      <c r="E1436" s="80"/>
      <c r="F1436" s="84"/>
      <c r="G1436" s="80"/>
      <c r="H1436" s="81"/>
      <c r="I1436" s="82"/>
      <c r="J1436" s="82"/>
      <c r="K1436" s="83"/>
      <c r="L1436" s="1"/>
      <c r="M1436"/>
    </row>
    <row r="1437" spans="3:13">
      <c r="C1437" s="91"/>
      <c r="D1437" s="80"/>
      <c r="E1437" s="80"/>
      <c r="F1437" s="84"/>
      <c r="G1437" s="80"/>
      <c r="H1437" s="81"/>
      <c r="I1437" s="82"/>
      <c r="J1437" s="82"/>
      <c r="K1437" s="83"/>
      <c r="L1437" s="1"/>
      <c r="M1437"/>
    </row>
    <row r="1438" spans="3:13">
      <c r="C1438" s="91"/>
      <c r="D1438" s="80"/>
      <c r="E1438" s="80"/>
      <c r="F1438" s="84"/>
      <c r="G1438" s="80"/>
      <c r="H1438" s="81"/>
      <c r="I1438" s="82"/>
      <c r="J1438" s="82"/>
      <c r="K1438" s="83"/>
      <c r="L1438" s="1"/>
      <c r="M1438"/>
    </row>
    <row r="1439" spans="3:13">
      <c r="C1439" s="91"/>
      <c r="D1439" s="80"/>
      <c r="E1439" s="80"/>
      <c r="F1439" s="84"/>
      <c r="G1439" s="80"/>
      <c r="H1439" s="81"/>
      <c r="I1439" s="82"/>
      <c r="J1439" s="82"/>
      <c r="K1439" s="83"/>
      <c r="L1439" s="1"/>
      <c r="M1439"/>
    </row>
    <row r="1440" spans="3:13">
      <c r="C1440" s="91"/>
      <c r="D1440" s="80"/>
      <c r="E1440" s="80"/>
      <c r="F1440" s="84"/>
      <c r="G1440" s="80"/>
      <c r="H1440" s="81"/>
      <c r="I1440" s="82"/>
      <c r="J1440" s="82"/>
      <c r="K1440" s="83"/>
      <c r="L1440" s="1"/>
      <c r="M1440"/>
    </row>
    <row r="1441" spans="3:13">
      <c r="C1441" s="91"/>
      <c r="D1441" s="80"/>
      <c r="E1441" s="80"/>
      <c r="F1441" s="84"/>
      <c r="G1441" s="80"/>
      <c r="H1441" s="81"/>
      <c r="I1441" s="82"/>
      <c r="J1441" s="82"/>
      <c r="K1441" s="83"/>
      <c r="L1441" s="1"/>
      <c r="M1441"/>
    </row>
    <row r="1442" spans="3:13">
      <c r="C1442" s="91"/>
      <c r="D1442" s="80"/>
      <c r="E1442" s="80"/>
      <c r="F1442" s="84"/>
      <c r="G1442" s="80"/>
      <c r="H1442" s="81"/>
      <c r="I1442" s="82"/>
      <c r="J1442" s="82"/>
      <c r="K1442" s="83"/>
      <c r="L1442" s="1"/>
      <c r="M1442"/>
    </row>
    <row r="1443" spans="3:13">
      <c r="C1443" s="91"/>
      <c r="D1443" s="80"/>
      <c r="E1443" s="80"/>
      <c r="F1443" s="84"/>
      <c r="G1443" s="80"/>
      <c r="H1443" s="81"/>
      <c r="I1443" s="82"/>
      <c r="J1443" s="82"/>
      <c r="K1443" s="83"/>
      <c r="L1443" s="1"/>
      <c r="M1443"/>
    </row>
    <row r="1444" spans="3:13">
      <c r="C1444" s="91"/>
      <c r="D1444" s="80"/>
      <c r="E1444" s="80"/>
      <c r="F1444" s="84"/>
      <c r="G1444" s="80"/>
      <c r="H1444" s="81"/>
      <c r="I1444" s="82"/>
      <c r="J1444" s="82"/>
      <c r="K1444" s="83"/>
      <c r="L1444" s="1"/>
      <c r="M1444"/>
    </row>
    <row r="1445" spans="3:13">
      <c r="C1445" s="91"/>
      <c r="D1445" s="80"/>
      <c r="E1445" s="80"/>
      <c r="F1445" s="84"/>
      <c r="G1445" s="80"/>
      <c r="H1445" s="81"/>
      <c r="I1445" s="82"/>
      <c r="J1445" s="82"/>
      <c r="K1445" s="83"/>
      <c r="L1445" s="1"/>
      <c r="M1445"/>
    </row>
    <row r="1446" spans="3:13">
      <c r="C1446" s="91"/>
      <c r="D1446" s="80"/>
      <c r="E1446" s="80"/>
      <c r="F1446" s="84"/>
      <c r="G1446" s="80"/>
      <c r="H1446" s="81"/>
      <c r="I1446" s="82"/>
      <c r="J1446" s="82"/>
      <c r="K1446" s="83"/>
      <c r="L1446" s="1"/>
      <c r="M1446"/>
    </row>
    <row r="1447" spans="3:13">
      <c r="C1447" s="91"/>
      <c r="D1447" s="80"/>
      <c r="E1447" s="80"/>
      <c r="F1447" s="84"/>
      <c r="G1447" s="80"/>
      <c r="H1447" s="81"/>
      <c r="I1447" s="82"/>
      <c r="J1447" s="82"/>
      <c r="K1447" s="83"/>
      <c r="L1447" s="1"/>
      <c r="M1447"/>
    </row>
    <row r="1448" spans="3:13">
      <c r="C1448" s="91"/>
      <c r="D1448" s="80"/>
      <c r="E1448" s="80"/>
      <c r="F1448" s="84"/>
      <c r="G1448" s="80"/>
      <c r="H1448" s="81"/>
      <c r="I1448" s="82"/>
      <c r="J1448" s="82"/>
      <c r="K1448" s="83"/>
      <c r="L1448" s="1"/>
      <c r="M1448"/>
    </row>
    <row r="1449" spans="3:13">
      <c r="C1449" s="91"/>
      <c r="D1449" s="80"/>
      <c r="E1449" s="80"/>
      <c r="F1449" s="84"/>
      <c r="G1449" s="80"/>
      <c r="H1449" s="81"/>
      <c r="I1449" s="82"/>
      <c r="J1449" s="82"/>
      <c r="K1449" s="83"/>
      <c r="L1449" s="1"/>
      <c r="M1449"/>
    </row>
    <row r="1450" spans="3:13">
      <c r="C1450" s="91"/>
      <c r="D1450" s="80"/>
      <c r="E1450" s="80"/>
      <c r="F1450" s="84"/>
      <c r="G1450" s="80"/>
      <c r="H1450" s="81"/>
      <c r="I1450" s="82"/>
      <c r="J1450" s="82"/>
      <c r="K1450" s="83"/>
      <c r="L1450" s="1"/>
      <c r="M1450"/>
    </row>
    <row r="1451" spans="3:13">
      <c r="C1451" s="91"/>
      <c r="D1451" s="80"/>
      <c r="E1451" s="80"/>
      <c r="F1451" s="84"/>
      <c r="G1451" s="80"/>
      <c r="H1451" s="81"/>
      <c r="I1451" s="82"/>
      <c r="J1451" s="82"/>
      <c r="K1451" s="83"/>
      <c r="L1451" s="1"/>
      <c r="M1451"/>
    </row>
    <row r="1452" spans="3:13">
      <c r="C1452" s="91"/>
      <c r="D1452" s="80"/>
      <c r="E1452" s="80"/>
      <c r="F1452" s="84"/>
      <c r="G1452" s="80"/>
      <c r="H1452" s="81"/>
      <c r="I1452" s="82"/>
      <c r="J1452" s="82"/>
      <c r="K1452" s="83"/>
      <c r="L1452" s="1"/>
      <c r="M1452"/>
    </row>
    <row r="1453" spans="3:13">
      <c r="C1453" s="91"/>
      <c r="D1453" s="80"/>
      <c r="E1453" s="80"/>
      <c r="F1453" s="84"/>
      <c r="G1453" s="80"/>
      <c r="H1453" s="81"/>
      <c r="I1453" s="82"/>
      <c r="J1453" s="82"/>
      <c r="K1453" s="83"/>
      <c r="L1453" s="1"/>
      <c r="M1453"/>
    </row>
    <row r="1454" spans="3:13">
      <c r="C1454" s="91"/>
      <c r="D1454" s="80"/>
      <c r="E1454" s="80"/>
      <c r="F1454" s="84"/>
      <c r="G1454" s="80"/>
      <c r="H1454" s="81"/>
      <c r="I1454" s="82"/>
      <c r="J1454" s="82"/>
      <c r="K1454" s="83"/>
      <c r="L1454" s="1"/>
      <c r="M1454"/>
    </row>
    <row r="1455" spans="3:13">
      <c r="C1455" s="91"/>
      <c r="D1455" s="80"/>
      <c r="E1455" s="80"/>
      <c r="F1455" s="84"/>
      <c r="G1455" s="80"/>
      <c r="H1455" s="81"/>
      <c r="I1455" s="82"/>
      <c r="J1455" s="82"/>
      <c r="K1455" s="83"/>
      <c r="L1455" s="1"/>
      <c r="M1455"/>
    </row>
    <row r="1456" spans="3:13">
      <c r="C1456" s="91"/>
      <c r="D1456" s="80"/>
      <c r="E1456" s="80"/>
      <c r="F1456" s="84"/>
      <c r="G1456" s="80"/>
      <c r="H1456" s="81"/>
      <c r="I1456" s="82"/>
      <c r="J1456" s="82"/>
      <c r="K1456" s="83"/>
      <c r="L1456" s="1"/>
      <c r="M1456"/>
    </row>
    <row r="1457" spans="3:13">
      <c r="C1457" s="91"/>
      <c r="D1457" s="80"/>
      <c r="E1457" s="80"/>
      <c r="F1457" s="84"/>
      <c r="G1457" s="80"/>
      <c r="H1457" s="81"/>
      <c r="I1457" s="82"/>
      <c r="J1457" s="82"/>
      <c r="K1457" s="83"/>
      <c r="L1457" s="1"/>
      <c r="M1457"/>
    </row>
    <row r="1458" spans="3:13">
      <c r="C1458" s="91"/>
      <c r="D1458" s="80"/>
      <c r="E1458" s="80"/>
      <c r="F1458" s="84"/>
      <c r="G1458" s="80"/>
      <c r="H1458" s="81"/>
      <c r="I1458" s="82"/>
      <c r="J1458" s="82"/>
      <c r="K1458" s="83"/>
      <c r="L1458" s="1"/>
      <c r="M1458"/>
    </row>
    <row r="1459" spans="3:13">
      <c r="C1459" s="91"/>
      <c r="D1459" s="80"/>
      <c r="E1459" s="80"/>
      <c r="F1459" s="84"/>
      <c r="G1459" s="80"/>
      <c r="H1459" s="81"/>
      <c r="I1459" s="82"/>
      <c r="J1459" s="82"/>
      <c r="K1459" s="83"/>
      <c r="L1459" s="1"/>
      <c r="M1459"/>
    </row>
    <row r="1460" spans="3:13">
      <c r="C1460" s="91"/>
      <c r="D1460" s="80"/>
      <c r="E1460" s="80"/>
      <c r="F1460" s="84"/>
      <c r="G1460" s="80"/>
      <c r="H1460" s="81"/>
      <c r="I1460" s="82"/>
      <c r="J1460" s="82"/>
      <c r="K1460" s="83"/>
      <c r="L1460" s="1"/>
      <c r="M1460"/>
    </row>
    <row r="1461" spans="3:13">
      <c r="C1461" s="91"/>
      <c r="D1461" s="80"/>
      <c r="E1461" s="80"/>
      <c r="F1461" s="84"/>
      <c r="G1461" s="80"/>
      <c r="H1461" s="81"/>
      <c r="I1461" s="82"/>
      <c r="J1461" s="82"/>
      <c r="K1461" s="83"/>
      <c r="L1461" s="1"/>
      <c r="M1461"/>
    </row>
    <row r="1462" spans="3:13">
      <c r="C1462" s="91"/>
      <c r="D1462" s="80"/>
      <c r="E1462" s="80"/>
      <c r="F1462" s="84"/>
      <c r="G1462" s="80"/>
      <c r="H1462" s="81"/>
      <c r="I1462" s="82"/>
      <c r="J1462" s="82"/>
      <c r="K1462" s="83"/>
      <c r="L1462" s="1"/>
      <c r="M1462"/>
    </row>
    <row r="1463" spans="3:13">
      <c r="C1463" s="91"/>
      <c r="D1463" s="80"/>
      <c r="E1463" s="80"/>
      <c r="F1463" s="84"/>
      <c r="G1463" s="80"/>
      <c r="H1463" s="81"/>
      <c r="I1463" s="82"/>
      <c r="J1463" s="82"/>
      <c r="K1463" s="83"/>
      <c r="L1463" s="1"/>
      <c r="M1463"/>
    </row>
    <row r="1464" spans="3:13">
      <c r="C1464" s="91"/>
      <c r="D1464" s="80"/>
      <c r="E1464" s="80"/>
      <c r="F1464" s="84"/>
      <c r="G1464" s="80"/>
      <c r="H1464" s="81"/>
      <c r="I1464" s="82"/>
      <c r="J1464" s="82"/>
      <c r="K1464" s="83"/>
      <c r="L1464" s="1"/>
      <c r="M1464"/>
    </row>
    <row r="1465" spans="3:13">
      <c r="C1465" s="91"/>
      <c r="D1465" s="80"/>
      <c r="E1465" s="80"/>
      <c r="F1465" s="84"/>
      <c r="G1465" s="80"/>
      <c r="H1465" s="81"/>
      <c r="I1465" s="82"/>
      <c r="J1465" s="82"/>
      <c r="K1465" s="83"/>
      <c r="L1465" s="1"/>
      <c r="M1465"/>
    </row>
    <row r="1466" spans="3:13">
      <c r="C1466" s="91"/>
      <c r="D1466" s="80"/>
      <c r="E1466" s="80"/>
      <c r="F1466" s="84"/>
      <c r="G1466" s="80"/>
      <c r="H1466" s="81"/>
      <c r="I1466" s="82"/>
      <c r="J1466" s="82"/>
      <c r="K1466" s="83"/>
      <c r="L1466" s="1"/>
      <c r="M1466"/>
    </row>
    <row r="1467" spans="3:13">
      <c r="C1467" s="91"/>
      <c r="D1467" s="80"/>
      <c r="E1467" s="80"/>
      <c r="F1467" s="84"/>
      <c r="G1467" s="80"/>
      <c r="H1467" s="81"/>
      <c r="I1467" s="82"/>
      <c r="J1467" s="82"/>
      <c r="K1467" s="83"/>
      <c r="L1467" s="1"/>
      <c r="M1467"/>
    </row>
    <row r="1468" spans="3:13">
      <c r="C1468" s="91"/>
      <c r="D1468" s="80"/>
      <c r="E1468" s="80"/>
      <c r="F1468" s="84"/>
      <c r="G1468" s="80"/>
      <c r="H1468" s="81"/>
      <c r="I1468" s="82"/>
      <c r="J1468" s="82"/>
      <c r="K1468" s="83"/>
      <c r="L1468" s="1"/>
      <c r="M1468"/>
    </row>
    <row r="1469" spans="3:13">
      <c r="C1469" s="91"/>
      <c r="D1469" s="80"/>
      <c r="E1469" s="80"/>
      <c r="F1469" s="84"/>
      <c r="G1469" s="80"/>
      <c r="H1469" s="81"/>
      <c r="I1469" s="82"/>
      <c r="J1469" s="82"/>
      <c r="K1469" s="83"/>
      <c r="L1469" s="1"/>
      <c r="M1469"/>
    </row>
    <row r="1470" spans="3:13">
      <c r="C1470" s="91"/>
      <c r="D1470" s="80"/>
      <c r="E1470" s="80"/>
      <c r="F1470" s="84"/>
      <c r="G1470" s="80"/>
      <c r="H1470" s="81"/>
      <c r="I1470" s="82"/>
      <c r="J1470" s="82"/>
      <c r="K1470" s="83"/>
      <c r="L1470" s="1"/>
      <c r="M1470"/>
    </row>
    <row r="1471" spans="3:13">
      <c r="C1471" s="91"/>
      <c r="D1471" s="80"/>
      <c r="E1471" s="80"/>
      <c r="F1471" s="84"/>
      <c r="G1471" s="80"/>
      <c r="H1471" s="81"/>
      <c r="I1471" s="82"/>
      <c r="J1471" s="82"/>
      <c r="K1471" s="83"/>
      <c r="L1471" s="1"/>
      <c r="M1471"/>
    </row>
    <row r="1472" spans="3:13">
      <c r="C1472" s="91"/>
      <c r="D1472" s="80"/>
      <c r="E1472" s="80"/>
      <c r="F1472" s="84"/>
      <c r="G1472" s="80"/>
      <c r="H1472" s="81"/>
      <c r="I1472" s="82"/>
      <c r="J1472" s="82"/>
      <c r="K1472" s="83"/>
      <c r="L1472" s="1"/>
      <c r="M1472"/>
    </row>
    <row r="1473" spans="3:13">
      <c r="C1473" s="91"/>
      <c r="D1473" s="80"/>
      <c r="E1473" s="80"/>
      <c r="F1473" s="84"/>
      <c r="G1473" s="80"/>
      <c r="H1473" s="81"/>
      <c r="I1473" s="82"/>
      <c r="J1473" s="82"/>
      <c r="K1473" s="83"/>
      <c r="L1473" s="1"/>
      <c r="M1473"/>
    </row>
    <row r="1474" spans="3:13">
      <c r="C1474" s="91"/>
      <c r="D1474" s="80"/>
      <c r="E1474" s="80"/>
      <c r="F1474" s="84"/>
      <c r="G1474" s="80"/>
      <c r="H1474" s="81"/>
      <c r="I1474" s="82"/>
      <c r="J1474" s="82"/>
      <c r="K1474" s="83"/>
      <c r="L1474" s="1"/>
      <c r="M1474"/>
    </row>
    <row r="1475" spans="3:13">
      <c r="C1475" s="91"/>
      <c r="D1475" s="80"/>
      <c r="E1475" s="80"/>
      <c r="F1475" s="84"/>
      <c r="G1475" s="80"/>
      <c r="H1475" s="81"/>
      <c r="I1475" s="82"/>
      <c r="J1475" s="82"/>
      <c r="K1475" s="83"/>
      <c r="L1475" s="1"/>
      <c r="M1475"/>
    </row>
    <row r="1476" spans="3:13">
      <c r="C1476" s="91"/>
      <c r="D1476" s="80"/>
      <c r="E1476" s="80"/>
      <c r="F1476" s="84"/>
      <c r="G1476" s="80"/>
      <c r="H1476" s="81"/>
      <c r="I1476" s="82"/>
      <c r="J1476" s="82"/>
      <c r="K1476" s="83"/>
      <c r="L1476" s="1"/>
      <c r="M1476"/>
    </row>
    <row r="1477" spans="3:13">
      <c r="C1477" s="91"/>
      <c r="D1477" s="80"/>
      <c r="E1477" s="80"/>
      <c r="F1477" s="84"/>
      <c r="G1477" s="80"/>
      <c r="H1477" s="81"/>
      <c r="I1477" s="82"/>
      <c r="J1477" s="82"/>
      <c r="K1477" s="83"/>
      <c r="L1477" s="1"/>
      <c r="M1477"/>
    </row>
    <row r="1478" spans="3:13">
      <c r="C1478" s="91"/>
      <c r="D1478" s="80"/>
      <c r="E1478" s="80"/>
      <c r="F1478" s="84"/>
      <c r="G1478" s="80"/>
      <c r="H1478" s="81"/>
      <c r="I1478" s="82"/>
      <c r="J1478" s="82"/>
      <c r="K1478" s="83"/>
      <c r="L1478" s="1"/>
      <c r="M1478"/>
    </row>
    <row r="1479" spans="3:13">
      <c r="C1479" s="91"/>
      <c r="D1479" s="80"/>
      <c r="E1479" s="80"/>
      <c r="F1479" s="84"/>
      <c r="G1479" s="80"/>
      <c r="H1479" s="81"/>
      <c r="I1479" s="82"/>
      <c r="J1479" s="82"/>
      <c r="K1479" s="83"/>
      <c r="L1479" s="1"/>
      <c r="M1479"/>
    </row>
    <row r="1480" spans="3:13">
      <c r="C1480" s="91"/>
      <c r="D1480" s="80"/>
      <c r="E1480" s="80"/>
      <c r="F1480" s="84"/>
      <c r="G1480" s="80"/>
      <c r="H1480" s="81"/>
      <c r="I1480" s="82"/>
      <c r="J1480" s="82"/>
      <c r="K1480" s="83"/>
      <c r="L1480" s="1"/>
      <c r="M1480"/>
    </row>
    <row r="1481" spans="3:13">
      <c r="C1481" s="91"/>
      <c r="D1481" s="80"/>
      <c r="E1481" s="80"/>
      <c r="F1481" s="84"/>
      <c r="G1481" s="80"/>
      <c r="H1481" s="81"/>
      <c r="I1481" s="82"/>
      <c r="J1481" s="82"/>
      <c r="K1481" s="83"/>
      <c r="L1481" s="1"/>
      <c r="M1481"/>
    </row>
    <row r="1482" spans="3:13">
      <c r="C1482" s="91"/>
      <c r="D1482" s="80"/>
      <c r="E1482" s="80"/>
      <c r="F1482" s="84"/>
      <c r="G1482" s="80"/>
      <c r="H1482" s="81"/>
      <c r="I1482" s="82"/>
      <c r="J1482" s="82"/>
      <c r="K1482" s="83"/>
      <c r="L1482" s="1"/>
      <c r="M1482"/>
    </row>
    <row r="1483" spans="3:13">
      <c r="C1483" s="91"/>
      <c r="D1483" s="80"/>
      <c r="E1483" s="80"/>
      <c r="F1483" s="84"/>
      <c r="G1483" s="80"/>
      <c r="H1483" s="81"/>
      <c r="I1483" s="82"/>
      <c r="J1483" s="82"/>
      <c r="K1483" s="83"/>
      <c r="L1483" s="1"/>
      <c r="M1483"/>
    </row>
    <row r="1484" spans="3:13">
      <c r="C1484" s="91"/>
      <c r="D1484" s="80"/>
      <c r="E1484" s="80"/>
      <c r="F1484" s="84"/>
      <c r="G1484" s="80"/>
      <c r="H1484" s="81"/>
      <c r="I1484" s="82"/>
      <c r="J1484" s="82"/>
      <c r="K1484" s="83"/>
      <c r="L1484" s="1"/>
      <c r="M1484"/>
    </row>
    <row r="1485" spans="3:13">
      <c r="C1485" s="91"/>
      <c r="D1485" s="80"/>
      <c r="E1485" s="80"/>
      <c r="F1485" s="84"/>
      <c r="G1485" s="80"/>
      <c r="H1485" s="81"/>
      <c r="I1485" s="82"/>
      <c r="J1485" s="82"/>
      <c r="K1485" s="83"/>
      <c r="L1485" s="1"/>
      <c r="M1485"/>
    </row>
    <row r="1486" spans="3:13">
      <c r="C1486" s="91"/>
      <c r="D1486" s="80"/>
      <c r="E1486" s="80"/>
      <c r="F1486" s="84"/>
      <c r="G1486" s="80"/>
      <c r="H1486" s="81"/>
      <c r="I1486" s="82"/>
      <c r="J1486" s="82"/>
      <c r="K1486" s="83"/>
      <c r="L1486" s="1"/>
      <c r="M1486"/>
    </row>
    <row r="1487" spans="3:13">
      <c r="C1487" s="91"/>
      <c r="D1487" s="80"/>
      <c r="E1487" s="80"/>
      <c r="F1487" s="84"/>
      <c r="G1487" s="80"/>
      <c r="H1487" s="81"/>
      <c r="I1487" s="82"/>
      <c r="J1487" s="82"/>
      <c r="K1487" s="83"/>
      <c r="L1487" s="1"/>
      <c r="M1487"/>
    </row>
    <row r="1488" spans="3:13">
      <c r="C1488" s="91"/>
      <c r="D1488" s="80"/>
      <c r="E1488" s="80"/>
      <c r="F1488" s="84"/>
      <c r="G1488" s="80"/>
      <c r="H1488" s="81"/>
      <c r="I1488" s="82"/>
      <c r="J1488" s="82"/>
      <c r="K1488" s="83"/>
      <c r="L1488" s="1"/>
      <c r="M1488"/>
    </row>
    <row r="1489" spans="3:13">
      <c r="C1489" s="91"/>
      <c r="D1489" s="80"/>
      <c r="E1489" s="80"/>
      <c r="F1489" s="84"/>
      <c r="G1489" s="80"/>
      <c r="H1489" s="81"/>
      <c r="I1489" s="82"/>
      <c r="J1489" s="82"/>
      <c r="K1489" s="83"/>
      <c r="L1489" s="1"/>
      <c r="M1489"/>
    </row>
    <row r="1490" spans="3:13">
      <c r="C1490" s="91"/>
      <c r="D1490" s="80"/>
      <c r="E1490" s="80"/>
      <c r="F1490" s="84"/>
      <c r="G1490" s="80"/>
      <c r="H1490" s="81"/>
      <c r="I1490" s="82"/>
      <c r="J1490" s="82"/>
      <c r="K1490" s="83"/>
      <c r="L1490" s="1"/>
      <c r="M1490"/>
    </row>
    <row r="1491" spans="3:13">
      <c r="C1491" s="91"/>
      <c r="D1491" s="80"/>
      <c r="E1491" s="80"/>
      <c r="F1491" s="84"/>
      <c r="G1491" s="80"/>
      <c r="H1491" s="81"/>
      <c r="I1491" s="82"/>
      <c r="J1491" s="82"/>
      <c r="K1491" s="83"/>
      <c r="L1491" s="1"/>
      <c r="M1491"/>
    </row>
    <row r="1492" spans="3:13">
      <c r="C1492" s="91"/>
      <c r="D1492" s="80"/>
      <c r="E1492" s="80"/>
      <c r="F1492" s="84"/>
      <c r="G1492" s="80"/>
      <c r="H1492" s="81"/>
      <c r="I1492" s="82"/>
      <c r="J1492" s="82"/>
      <c r="K1492" s="83"/>
      <c r="L1492" s="1"/>
      <c r="M1492"/>
    </row>
    <row r="1493" spans="3:13">
      <c r="C1493" s="91"/>
      <c r="D1493" s="80"/>
      <c r="E1493" s="80"/>
      <c r="F1493" s="84"/>
      <c r="G1493" s="80"/>
      <c r="H1493" s="81"/>
      <c r="I1493" s="82"/>
      <c r="J1493" s="82"/>
      <c r="K1493" s="83"/>
      <c r="L1493" s="1"/>
      <c r="M1493"/>
    </row>
    <row r="1494" spans="3:13">
      <c r="C1494" s="91"/>
      <c r="D1494" s="80"/>
      <c r="E1494" s="80"/>
      <c r="F1494" s="84"/>
      <c r="G1494" s="80"/>
      <c r="H1494" s="81"/>
      <c r="I1494" s="82"/>
      <c r="J1494" s="82"/>
      <c r="K1494" s="83"/>
      <c r="L1494" s="1"/>
      <c r="M1494"/>
    </row>
    <row r="1495" spans="3:13">
      <c r="C1495" s="91"/>
      <c r="D1495" s="80"/>
      <c r="E1495" s="80"/>
      <c r="F1495" s="84"/>
      <c r="G1495" s="80"/>
      <c r="H1495" s="81"/>
      <c r="I1495" s="82"/>
      <c r="J1495" s="82"/>
      <c r="K1495" s="83"/>
      <c r="L1495" s="1"/>
      <c r="M1495"/>
    </row>
    <row r="1496" spans="3:13">
      <c r="C1496" s="91"/>
      <c r="D1496" s="80"/>
      <c r="E1496" s="80"/>
      <c r="F1496" s="84"/>
      <c r="G1496" s="80"/>
      <c r="H1496" s="81"/>
      <c r="I1496" s="82"/>
      <c r="J1496" s="82"/>
      <c r="K1496" s="83"/>
      <c r="L1496" s="1"/>
      <c r="M1496"/>
    </row>
    <row r="1497" spans="3:13">
      <c r="C1497" s="91"/>
      <c r="D1497" s="80"/>
      <c r="E1497" s="80"/>
      <c r="F1497" s="84"/>
      <c r="G1497" s="80"/>
      <c r="H1497" s="81"/>
      <c r="I1497" s="82"/>
      <c r="J1497" s="82"/>
      <c r="K1497" s="83"/>
      <c r="L1497" s="1"/>
      <c r="M1497"/>
    </row>
    <row r="1498" spans="3:13">
      <c r="C1498" s="91"/>
      <c r="D1498" s="80"/>
      <c r="E1498" s="80"/>
      <c r="F1498" s="84"/>
      <c r="G1498" s="80"/>
      <c r="H1498" s="81"/>
      <c r="I1498" s="82"/>
      <c r="J1498" s="82"/>
      <c r="K1498" s="83"/>
      <c r="L1498" s="1"/>
      <c r="M1498"/>
    </row>
    <row r="1499" spans="3:13">
      <c r="C1499" s="91"/>
      <c r="D1499" s="80"/>
      <c r="E1499" s="80"/>
      <c r="F1499" s="84"/>
      <c r="G1499" s="80"/>
      <c r="H1499" s="81"/>
      <c r="I1499" s="82"/>
      <c r="J1499" s="82"/>
      <c r="K1499" s="83"/>
      <c r="L1499" s="1"/>
      <c r="M1499"/>
    </row>
    <row r="1500" spans="3:13">
      <c r="C1500" s="91"/>
      <c r="D1500" s="80"/>
      <c r="E1500" s="80"/>
      <c r="F1500" s="84"/>
      <c r="G1500" s="80"/>
      <c r="H1500" s="81"/>
      <c r="I1500" s="82"/>
      <c r="J1500" s="82"/>
      <c r="K1500" s="83"/>
      <c r="L1500" s="1"/>
      <c r="M1500"/>
    </row>
    <row r="1501" spans="3:13">
      <c r="C1501" s="91"/>
      <c r="D1501" s="80"/>
      <c r="E1501" s="80"/>
      <c r="F1501" s="84"/>
      <c r="G1501" s="80"/>
      <c r="H1501" s="81"/>
      <c r="I1501" s="82"/>
      <c r="J1501" s="82"/>
      <c r="K1501" s="83"/>
      <c r="L1501" s="1"/>
      <c r="M1501"/>
    </row>
    <row r="1502" spans="3:13">
      <c r="C1502" s="91"/>
      <c r="D1502" s="80"/>
      <c r="E1502" s="80"/>
      <c r="F1502" s="84"/>
      <c r="G1502" s="80"/>
      <c r="H1502" s="81"/>
      <c r="I1502" s="82"/>
      <c r="J1502" s="82"/>
      <c r="K1502" s="83"/>
      <c r="L1502" s="1"/>
      <c r="M1502"/>
    </row>
    <row r="1503" spans="3:13">
      <c r="C1503" s="91"/>
      <c r="D1503" s="80"/>
      <c r="E1503" s="80"/>
      <c r="F1503" s="84"/>
      <c r="G1503" s="80"/>
      <c r="H1503" s="81"/>
      <c r="I1503" s="82"/>
      <c r="J1503" s="82"/>
      <c r="K1503" s="83"/>
      <c r="L1503" s="1"/>
      <c r="M1503"/>
    </row>
    <row r="1504" spans="3:13">
      <c r="C1504" s="91"/>
      <c r="D1504" s="80"/>
      <c r="E1504" s="80"/>
      <c r="F1504" s="84"/>
      <c r="G1504" s="80"/>
      <c r="H1504" s="81"/>
      <c r="I1504" s="82"/>
      <c r="J1504" s="82"/>
      <c r="K1504" s="83"/>
      <c r="L1504" s="1"/>
      <c r="M1504"/>
    </row>
    <row r="1505" spans="3:13">
      <c r="C1505" s="91"/>
      <c r="D1505" s="80"/>
      <c r="E1505" s="80"/>
      <c r="F1505" s="84"/>
      <c r="G1505" s="80"/>
      <c r="H1505" s="81"/>
      <c r="I1505" s="82"/>
      <c r="J1505" s="82"/>
      <c r="K1505" s="83"/>
      <c r="L1505" s="1"/>
      <c r="M1505"/>
    </row>
    <row r="1506" spans="3:13">
      <c r="C1506" s="91"/>
      <c r="D1506" s="80"/>
      <c r="E1506" s="80"/>
      <c r="F1506" s="84"/>
      <c r="G1506" s="80"/>
      <c r="H1506" s="81"/>
      <c r="I1506" s="82"/>
      <c r="J1506" s="82"/>
      <c r="K1506" s="83"/>
      <c r="L1506" s="1"/>
      <c r="M1506"/>
    </row>
    <row r="1507" spans="3:13">
      <c r="C1507" s="91"/>
      <c r="D1507" s="80"/>
      <c r="E1507" s="80"/>
      <c r="F1507" s="84"/>
      <c r="G1507" s="80"/>
      <c r="H1507" s="81"/>
      <c r="I1507" s="82"/>
      <c r="J1507" s="82"/>
      <c r="K1507" s="83"/>
      <c r="L1507" s="1"/>
      <c r="M1507"/>
    </row>
    <row r="1508" spans="3:13">
      <c r="C1508" s="91"/>
      <c r="D1508" s="80"/>
      <c r="E1508" s="80"/>
      <c r="F1508" s="84"/>
      <c r="G1508" s="80"/>
      <c r="H1508" s="81"/>
      <c r="I1508" s="82"/>
      <c r="J1508" s="82"/>
      <c r="K1508" s="83"/>
      <c r="L1508" s="1"/>
      <c r="M1508"/>
    </row>
    <row r="1509" spans="3:13">
      <c r="C1509" s="91"/>
      <c r="D1509" s="80"/>
      <c r="E1509" s="80"/>
      <c r="F1509" s="84"/>
      <c r="G1509" s="80"/>
      <c r="H1509" s="81"/>
      <c r="I1509" s="82"/>
      <c r="J1509" s="82"/>
      <c r="K1509" s="83"/>
      <c r="L1509" s="1"/>
      <c r="M1509"/>
    </row>
    <row r="1510" spans="3:13">
      <c r="C1510" s="91"/>
      <c r="D1510" s="80"/>
      <c r="E1510" s="80"/>
      <c r="F1510" s="84"/>
      <c r="G1510" s="80"/>
      <c r="H1510" s="81"/>
      <c r="I1510" s="82"/>
      <c r="J1510" s="82"/>
      <c r="K1510" s="83"/>
      <c r="L1510" s="1"/>
      <c r="M1510"/>
    </row>
    <row r="1511" spans="3:13">
      <c r="C1511" s="91"/>
      <c r="D1511" s="80"/>
      <c r="E1511" s="80"/>
      <c r="F1511" s="84"/>
      <c r="G1511" s="80"/>
      <c r="H1511" s="81"/>
      <c r="I1511" s="82"/>
      <c r="J1511" s="82"/>
      <c r="K1511" s="83"/>
      <c r="L1511" s="1"/>
      <c r="M1511"/>
    </row>
    <row r="1512" spans="3:13">
      <c r="C1512" s="91"/>
      <c r="D1512" s="80"/>
      <c r="E1512" s="80"/>
      <c r="F1512" s="84"/>
      <c r="G1512" s="80"/>
      <c r="H1512" s="81"/>
      <c r="I1512" s="82"/>
      <c r="J1512" s="82"/>
      <c r="K1512" s="83"/>
      <c r="L1512" s="1"/>
      <c r="M1512"/>
    </row>
    <row r="1513" spans="3:13">
      <c r="C1513" s="91"/>
      <c r="D1513" s="80"/>
      <c r="E1513" s="80"/>
      <c r="F1513" s="84"/>
      <c r="G1513" s="80"/>
      <c r="H1513" s="81"/>
      <c r="I1513" s="82"/>
      <c r="J1513" s="82"/>
      <c r="K1513" s="83"/>
      <c r="L1513" s="1"/>
      <c r="M1513"/>
    </row>
    <row r="1514" spans="3:13">
      <c r="C1514" s="91"/>
      <c r="D1514" s="80"/>
      <c r="E1514" s="80"/>
      <c r="F1514" s="84"/>
      <c r="G1514" s="80"/>
      <c r="H1514" s="81"/>
      <c r="I1514" s="82"/>
      <c r="J1514" s="82"/>
      <c r="K1514" s="83"/>
      <c r="L1514" s="1"/>
      <c r="M1514"/>
    </row>
    <row r="1515" spans="3:13">
      <c r="C1515" s="91"/>
      <c r="D1515" s="80"/>
      <c r="E1515" s="80"/>
      <c r="F1515" s="84"/>
      <c r="G1515" s="80"/>
      <c r="H1515" s="81"/>
      <c r="I1515" s="82"/>
      <c r="J1515" s="82"/>
      <c r="K1515" s="83"/>
      <c r="L1515" s="1"/>
      <c r="M1515"/>
    </row>
    <row r="1516" spans="3:13">
      <c r="C1516" s="91"/>
      <c r="D1516" s="80"/>
      <c r="E1516" s="80"/>
      <c r="F1516" s="84"/>
      <c r="G1516" s="80"/>
      <c r="H1516" s="81"/>
      <c r="I1516" s="82"/>
      <c r="J1516" s="82"/>
      <c r="K1516" s="83"/>
      <c r="L1516" s="1"/>
      <c r="M1516"/>
    </row>
    <row r="1517" spans="3:13">
      <c r="C1517" s="91"/>
      <c r="D1517" s="80"/>
      <c r="E1517" s="80"/>
      <c r="F1517" s="84"/>
      <c r="G1517" s="80"/>
      <c r="H1517" s="81"/>
      <c r="I1517" s="82"/>
      <c r="J1517" s="82"/>
      <c r="K1517" s="83"/>
      <c r="L1517" s="1"/>
      <c r="M1517"/>
    </row>
    <row r="1518" spans="3:13">
      <c r="C1518" s="91"/>
      <c r="D1518" s="80"/>
      <c r="E1518" s="80"/>
      <c r="F1518" s="84"/>
      <c r="G1518" s="80"/>
      <c r="H1518" s="81"/>
      <c r="I1518" s="82"/>
      <c r="J1518" s="82"/>
      <c r="K1518" s="83"/>
      <c r="L1518" s="1"/>
      <c r="M1518"/>
    </row>
    <row r="1519" spans="3:13">
      <c r="C1519" s="91"/>
      <c r="D1519" s="80"/>
      <c r="E1519" s="80"/>
      <c r="F1519" s="84"/>
      <c r="G1519" s="80"/>
      <c r="H1519" s="81"/>
      <c r="I1519" s="82"/>
      <c r="J1519" s="82"/>
      <c r="K1519" s="83"/>
      <c r="L1519" s="1"/>
      <c r="M1519"/>
    </row>
    <row r="1520" spans="3:13">
      <c r="C1520" s="91"/>
      <c r="D1520" s="80"/>
      <c r="E1520" s="80"/>
      <c r="F1520" s="84"/>
      <c r="G1520" s="80"/>
      <c r="H1520" s="81"/>
      <c r="I1520" s="82"/>
      <c r="J1520" s="82"/>
      <c r="K1520" s="83"/>
      <c r="L1520" s="1"/>
      <c r="M1520"/>
    </row>
    <row r="1521" spans="3:13">
      <c r="C1521" s="91"/>
      <c r="D1521" s="80"/>
      <c r="E1521" s="80"/>
      <c r="F1521" s="84"/>
      <c r="G1521" s="80"/>
      <c r="H1521" s="81"/>
      <c r="I1521" s="82"/>
      <c r="J1521" s="82"/>
      <c r="K1521" s="83"/>
      <c r="L1521" s="1"/>
      <c r="M1521"/>
    </row>
    <row r="1522" spans="3:13">
      <c r="C1522" s="91"/>
      <c r="D1522" s="80"/>
      <c r="E1522" s="80"/>
      <c r="F1522" s="84"/>
      <c r="G1522" s="80"/>
      <c r="H1522" s="81"/>
      <c r="I1522" s="82"/>
      <c r="J1522" s="82"/>
      <c r="K1522" s="83"/>
      <c r="L1522" s="1"/>
      <c r="M1522"/>
    </row>
    <row r="1523" spans="3:13">
      <c r="C1523" s="91"/>
      <c r="D1523" s="80"/>
      <c r="E1523" s="80"/>
      <c r="F1523" s="84"/>
      <c r="G1523" s="80"/>
      <c r="H1523" s="81"/>
      <c r="I1523" s="82"/>
      <c r="J1523" s="82"/>
      <c r="K1523" s="83"/>
      <c r="L1523" s="1"/>
      <c r="M1523"/>
    </row>
    <row r="1524" spans="3:13">
      <c r="C1524" s="91"/>
      <c r="D1524" s="80"/>
      <c r="E1524" s="80"/>
      <c r="F1524" s="84"/>
      <c r="G1524" s="80"/>
      <c r="H1524" s="81"/>
      <c r="I1524" s="82"/>
      <c r="J1524" s="82"/>
      <c r="K1524" s="83"/>
      <c r="L1524" s="1"/>
      <c r="M1524"/>
    </row>
    <row r="1525" spans="3:13">
      <c r="C1525" s="91"/>
      <c r="D1525" s="80"/>
      <c r="E1525" s="80"/>
      <c r="F1525" s="84"/>
      <c r="G1525" s="80"/>
      <c r="H1525" s="81"/>
      <c r="I1525" s="82"/>
      <c r="J1525" s="82"/>
      <c r="K1525" s="83"/>
      <c r="L1525" s="1"/>
      <c r="M1525"/>
    </row>
    <row r="1526" spans="3:13">
      <c r="C1526" s="91"/>
      <c r="D1526" s="80"/>
      <c r="E1526" s="80"/>
      <c r="F1526" s="84"/>
      <c r="G1526" s="80"/>
      <c r="H1526" s="81"/>
      <c r="I1526" s="82"/>
      <c r="J1526" s="82"/>
      <c r="K1526" s="83"/>
      <c r="L1526" s="1"/>
      <c r="M1526"/>
    </row>
    <row r="1527" spans="3:13">
      <c r="C1527" s="91"/>
      <c r="D1527" s="80"/>
      <c r="E1527" s="80"/>
      <c r="F1527" s="84"/>
      <c r="G1527" s="80"/>
      <c r="H1527" s="81"/>
      <c r="I1527" s="82"/>
      <c r="J1527" s="82"/>
      <c r="K1527" s="83"/>
      <c r="L1527" s="1"/>
      <c r="M1527"/>
    </row>
    <row r="1528" spans="3:13">
      <c r="C1528" s="91"/>
      <c r="D1528" s="80"/>
      <c r="E1528" s="80"/>
      <c r="F1528" s="84"/>
      <c r="G1528" s="80"/>
      <c r="H1528" s="81"/>
      <c r="I1528" s="82"/>
      <c r="J1528" s="82"/>
      <c r="K1528" s="83"/>
      <c r="L1528" s="1"/>
      <c r="M1528"/>
    </row>
    <row r="1529" spans="3:13">
      <c r="C1529" s="91"/>
      <c r="D1529" s="80"/>
      <c r="E1529" s="80"/>
      <c r="F1529" s="84"/>
      <c r="G1529" s="80"/>
      <c r="H1529" s="81"/>
      <c r="I1529" s="82"/>
      <c r="J1529" s="82"/>
      <c r="K1529" s="83"/>
      <c r="L1529" s="1"/>
      <c r="M1529"/>
    </row>
    <row r="1530" spans="3:13">
      <c r="C1530" s="91"/>
      <c r="D1530" s="80"/>
      <c r="E1530" s="80"/>
      <c r="F1530" s="84"/>
      <c r="G1530" s="80"/>
      <c r="H1530" s="81"/>
      <c r="I1530" s="82"/>
      <c r="J1530" s="82"/>
      <c r="K1530" s="83"/>
      <c r="L1530" s="1"/>
      <c r="M1530"/>
    </row>
    <row r="1531" spans="3:13">
      <c r="C1531" s="91"/>
      <c r="D1531" s="80"/>
      <c r="E1531" s="80"/>
      <c r="F1531" s="84"/>
      <c r="G1531" s="80"/>
      <c r="H1531" s="81"/>
      <c r="I1531" s="82"/>
      <c r="J1531" s="82"/>
      <c r="K1531" s="83"/>
      <c r="L1531" s="1"/>
      <c r="M1531"/>
    </row>
    <row r="1532" spans="3:13">
      <c r="C1532" s="91"/>
      <c r="D1532" s="80"/>
      <c r="E1532" s="80"/>
      <c r="F1532" s="84"/>
      <c r="G1532" s="80"/>
      <c r="H1532" s="81"/>
      <c r="I1532" s="82"/>
      <c r="J1532" s="82"/>
      <c r="K1532" s="83"/>
      <c r="L1532" s="1"/>
      <c r="M1532"/>
    </row>
    <row r="1533" spans="3:13">
      <c r="C1533" s="91"/>
      <c r="D1533" s="80"/>
      <c r="E1533" s="80"/>
      <c r="F1533" s="84"/>
      <c r="G1533" s="80"/>
      <c r="H1533" s="81"/>
      <c r="I1533" s="82"/>
      <c r="J1533" s="82"/>
      <c r="K1533" s="83"/>
      <c r="L1533" s="1"/>
      <c r="M1533"/>
    </row>
    <row r="1534" spans="3:13">
      <c r="C1534" s="91"/>
      <c r="D1534" s="80"/>
      <c r="E1534" s="80"/>
      <c r="F1534" s="84"/>
      <c r="G1534" s="80"/>
      <c r="H1534" s="81"/>
      <c r="I1534" s="82"/>
      <c r="J1534" s="82"/>
      <c r="K1534" s="83"/>
      <c r="L1534" s="1"/>
      <c r="M1534"/>
    </row>
    <row r="1535" spans="3:13">
      <c r="C1535" s="91"/>
      <c r="D1535" s="80"/>
      <c r="E1535" s="80"/>
      <c r="F1535" s="84"/>
      <c r="G1535" s="80"/>
      <c r="H1535" s="81"/>
      <c r="I1535" s="82"/>
      <c r="J1535" s="82"/>
      <c r="K1535" s="83"/>
      <c r="L1535" s="1"/>
      <c r="M1535"/>
    </row>
    <row r="1536" spans="3:13">
      <c r="C1536" s="91"/>
      <c r="D1536" s="80"/>
      <c r="E1536" s="80"/>
      <c r="F1536" s="84"/>
      <c r="G1536" s="80"/>
      <c r="H1536" s="81"/>
      <c r="I1536" s="82"/>
      <c r="J1536" s="82"/>
      <c r="K1536" s="83"/>
      <c r="L1536" s="1"/>
      <c r="M1536"/>
    </row>
    <row r="1537" spans="3:13">
      <c r="C1537" s="91"/>
      <c r="D1537" s="80"/>
      <c r="E1537" s="80"/>
      <c r="F1537" s="84"/>
      <c r="G1537" s="80"/>
      <c r="H1537" s="81"/>
      <c r="I1537" s="82"/>
      <c r="J1537" s="82"/>
      <c r="K1537" s="83"/>
      <c r="L1537" s="1"/>
      <c r="M1537"/>
    </row>
    <row r="1538" spans="3:13">
      <c r="C1538" s="91"/>
      <c r="D1538" s="80"/>
      <c r="E1538" s="80"/>
      <c r="F1538" s="84"/>
      <c r="G1538" s="80"/>
      <c r="H1538" s="81"/>
      <c r="I1538" s="82"/>
      <c r="J1538" s="82"/>
      <c r="K1538" s="83"/>
      <c r="L1538" s="1"/>
      <c r="M1538"/>
    </row>
    <row r="1539" spans="3:13">
      <c r="C1539" s="91"/>
      <c r="D1539" s="80"/>
      <c r="E1539" s="80"/>
      <c r="F1539" s="84"/>
      <c r="G1539" s="80"/>
      <c r="H1539" s="81"/>
      <c r="I1539" s="82"/>
      <c r="J1539" s="82"/>
      <c r="K1539" s="83"/>
      <c r="L1539" s="1"/>
      <c r="M1539"/>
    </row>
    <row r="1540" spans="3:13">
      <c r="C1540" s="91"/>
      <c r="D1540" s="80"/>
      <c r="E1540" s="80"/>
      <c r="F1540" s="84"/>
      <c r="G1540" s="80"/>
      <c r="H1540" s="81"/>
      <c r="I1540" s="82"/>
      <c r="J1540" s="82"/>
      <c r="K1540" s="83"/>
      <c r="L1540" s="1"/>
      <c r="M1540"/>
    </row>
    <row r="1541" spans="3:13">
      <c r="C1541" s="91"/>
      <c r="D1541" s="80"/>
      <c r="E1541" s="80"/>
      <c r="F1541" s="84"/>
      <c r="G1541" s="80"/>
      <c r="H1541" s="81"/>
      <c r="I1541" s="82"/>
      <c r="J1541" s="82"/>
      <c r="K1541" s="83"/>
      <c r="L1541" s="1"/>
      <c r="M1541"/>
    </row>
    <row r="1542" spans="3:13">
      <c r="C1542" s="91"/>
      <c r="D1542" s="80"/>
      <c r="E1542" s="80"/>
      <c r="F1542" s="84"/>
      <c r="G1542" s="80"/>
      <c r="H1542" s="81"/>
      <c r="I1542" s="82"/>
      <c r="J1542" s="82"/>
      <c r="K1542" s="83"/>
      <c r="L1542" s="1"/>
      <c r="M1542"/>
    </row>
    <row r="1543" spans="3:13">
      <c r="C1543" s="91"/>
      <c r="D1543" s="80"/>
      <c r="E1543" s="80"/>
      <c r="F1543" s="84"/>
      <c r="G1543" s="80"/>
      <c r="H1543" s="81"/>
      <c r="I1543" s="82"/>
      <c r="J1543" s="82"/>
      <c r="K1543" s="83"/>
      <c r="L1543" s="1"/>
      <c r="M1543"/>
    </row>
    <row r="1544" spans="3:13">
      <c r="C1544" s="91"/>
      <c r="D1544" s="80"/>
      <c r="E1544" s="80"/>
      <c r="F1544" s="84"/>
      <c r="G1544" s="80"/>
      <c r="H1544" s="81"/>
      <c r="I1544" s="82"/>
      <c r="J1544" s="82"/>
      <c r="K1544" s="83"/>
      <c r="L1544" s="1"/>
      <c r="M1544"/>
    </row>
    <row r="1545" spans="3:13">
      <c r="C1545" s="91"/>
      <c r="D1545" s="80"/>
      <c r="E1545" s="80"/>
      <c r="F1545" s="84"/>
      <c r="G1545" s="80"/>
      <c r="H1545" s="81"/>
      <c r="I1545" s="82"/>
      <c r="J1545" s="82"/>
      <c r="K1545" s="83"/>
      <c r="L1545" s="1"/>
      <c r="M1545"/>
    </row>
    <row r="1546" spans="3:13">
      <c r="C1546" s="91"/>
      <c r="D1546" s="80"/>
      <c r="E1546" s="80"/>
      <c r="F1546" s="84"/>
      <c r="G1546" s="80"/>
      <c r="H1546" s="81"/>
      <c r="I1546" s="82"/>
      <c r="J1546" s="82"/>
      <c r="K1546" s="83"/>
      <c r="L1546" s="1"/>
      <c r="M1546"/>
    </row>
    <row r="1547" spans="3:13">
      <c r="C1547" s="91"/>
      <c r="D1547" s="80"/>
      <c r="E1547" s="80"/>
      <c r="F1547" s="84"/>
      <c r="G1547" s="80"/>
      <c r="H1547" s="81"/>
      <c r="I1547" s="82"/>
      <c r="J1547" s="82"/>
      <c r="K1547" s="83"/>
      <c r="L1547" s="1"/>
      <c r="M1547"/>
    </row>
    <row r="1548" spans="3:13">
      <c r="C1548" s="91"/>
      <c r="D1548" s="80"/>
      <c r="E1548" s="80"/>
      <c r="F1548" s="84"/>
      <c r="G1548" s="80"/>
      <c r="H1548" s="81"/>
      <c r="I1548" s="82"/>
      <c r="J1548" s="82"/>
      <c r="K1548" s="83"/>
      <c r="L1548" s="1"/>
      <c r="M1548"/>
    </row>
    <row r="1549" spans="3:13">
      <c r="C1549" s="91"/>
      <c r="D1549" s="80"/>
      <c r="E1549" s="80"/>
      <c r="F1549" s="84"/>
      <c r="G1549" s="80"/>
      <c r="H1549" s="81"/>
      <c r="I1549" s="82"/>
      <c r="J1549" s="82"/>
      <c r="K1549" s="83"/>
      <c r="L1549" s="1"/>
      <c r="M1549"/>
    </row>
    <row r="1550" spans="3:13">
      <c r="C1550" s="91"/>
      <c r="D1550" s="80"/>
      <c r="E1550" s="80"/>
      <c r="F1550" s="84"/>
      <c r="G1550" s="80"/>
      <c r="H1550" s="81"/>
      <c r="I1550" s="82"/>
      <c r="J1550" s="82"/>
      <c r="K1550" s="83"/>
      <c r="L1550" s="1"/>
      <c r="M1550"/>
    </row>
    <row r="1551" spans="3:13">
      <c r="C1551" s="91"/>
      <c r="D1551" s="80"/>
      <c r="E1551" s="80"/>
      <c r="F1551" s="84"/>
      <c r="G1551" s="80"/>
      <c r="H1551" s="81"/>
      <c r="I1551" s="82"/>
      <c r="J1551" s="82"/>
      <c r="K1551" s="83"/>
      <c r="L1551" s="1"/>
      <c r="M1551"/>
    </row>
    <row r="1552" spans="3:13">
      <c r="C1552" s="91"/>
      <c r="D1552" s="80"/>
      <c r="E1552" s="80"/>
      <c r="F1552" s="84"/>
      <c r="G1552" s="80"/>
      <c r="H1552" s="81"/>
      <c r="I1552" s="82"/>
      <c r="J1552" s="82"/>
      <c r="K1552" s="83"/>
      <c r="L1552" s="1"/>
      <c r="M1552"/>
    </row>
    <row r="1553" spans="3:13">
      <c r="C1553" s="91"/>
      <c r="D1553" s="80"/>
      <c r="E1553" s="80"/>
      <c r="F1553" s="84"/>
      <c r="G1553" s="80"/>
      <c r="H1553" s="81"/>
      <c r="I1553" s="82"/>
      <c r="J1553" s="82"/>
      <c r="K1553" s="83"/>
      <c r="L1553" s="1"/>
      <c r="M1553"/>
    </row>
    <row r="1554" spans="3:13">
      <c r="C1554" s="91"/>
      <c r="D1554" s="80"/>
      <c r="E1554" s="80"/>
      <c r="F1554" s="84"/>
      <c r="G1554" s="80"/>
      <c r="H1554" s="81"/>
      <c r="I1554" s="82"/>
      <c r="J1554" s="82"/>
      <c r="K1554" s="83"/>
      <c r="L1554" s="1"/>
      <c r="M1554"/>
    </row>
    <row r="1555" spans="3:13">
      <c r="C1555" s="91"/>
      <c r="D1555" s="80"/>
      <c r="E1555" s="80"/>
      <c r="F1555" s="84"/>
      <c r="G1555" s="80"/>
      <c r="H1555" s="81"/>
      <c r="I1555" s="82"/>
      <c r="J1555" s="82"/>
      <c r="K1555" s="83"/>
      <c r="L1555" s="1"/>
      <c r="M1555"/>
    </row>
    <row r="1556" spans="3:13">
      <c r="C1556" s="91"/>
      <c r="D1556" s="80"/>
      <c r="E1556" s="80"/>
      <c r="F1556" s="84"/>
      <c r="G1556" s="80"/>
      <c r="H1556" s="81"/>
      <c r="I1556" s="82"/>
      <c r="J1556" s="82"/>
      <c r="K1556" s="83"/>
      <c r="L1556" s="1"/>
      <c r="M1556"/>
    </row>
    <row r="1557" spans="3:13">
      <c r="C1557" s="91"/>
      <c r="D1557" s="80"/>
      <c r="E1557" s="80"/>
      <c r="F1557" s="84"/>
      <c r="G1557" s="80"/>
      <c r="H1557" s="81"/>
      <c r="I1557" s="82"/>
      <c r="J1557" s="82"/>
      <c r="K1557" s="83"/>
      <c r="L1557" s="1"/>
      <c r="M1557"/>
    </row>
    <row r="1558" spans="3:13">
      <c r="C1558" s="91"/>
      <c r="D1558" s="80"/>
      <c r="E1558" s="80"/>
      <c r="F1558" s="84"/>
      <c r="G1558" s="80"/>
      <c r="H1558" s="81"/>
      <c r="I1558" s="82"/>
      <c r="J1558" s="82"/>
      <c r="K1558" s="83"/>
      <c r="L1558" s="1"/>
      <c r="M1558"/>
    </row>
    <row r="1559" spans="3:13">
      <c r="C1559" s="91"/>
      <c r="D1559" s="80"/>
      <c r="E1559" s="80"/>
      <c r="F1559" s="84"/>
      <c r="G1559" s="80"/>
      <c r="H1559" s="81"/>
      <c r="I1559" s="82"/>
      <c r="J1559" s="82"/>
      <c r="K1559" s="83"/>
      <c r="L1559" s="1"/>
      <c r="M1559"/>
    </row>
    <row r="1560" spans="3:13">
      <c r="C1560" s="91"/>
      <c r="D1560" s="80"/>
      <c r="E1560" s="80"/>
      <c r="F1560" s="84"/>
      <c r="G1560" s="80"/>
      <c r="H1560" s="81"/>
      <c r="I1560" s="82"/>
      <c r="J1560" s="82"/>
      <c r="K1560" s="83"/>
      <c r="L1560" s="1"/>
      <c r="M1560"/>
    </row>
    <row r="1561" spans="3:13">
      <c r="C1561" s="91"/>
      <c r="D1561" s="80"/>
      <c r="E1561" s="80"/>
      <c r="F1561" s="84"/>
      <c r="G1561" s="80"/>
      <c r="H1561" s="81"/>
      <c r="I1561" s="82"/>
      <c r="J1561" s="82"/>
      <c r="K1561" s="83"/>
      <c r="L1561" s="1"/>
      <c r="M1561"/>
    </row>
    <row r="1562" spans="3:13">
      <c r="C1562" s="91"/>
      <c r="D1562" s="80"/>
      <c r="E1562" s="80"/>
      <c r="F1562" s="84"/>
      <c r="G1562" s="80"/>
      <c r="H1562" s="81"/>
      <c r="I1562" s="82"/>
      <c r="J1562" s="82"/>
      <c r="K1562" s="83"/>
      <c r="L1562" s="1"/>
      <c r="M1562"/>
    </row>
    <row r="1563" spans="3:13">
      <c r="C1563" s="91"/>
      <c r="D1563" s="80"/>
      <c r="E1563" s="80"/>
      <c r="F1563" s="84"/>
      <c r="G1563" s="80"/>
      <c r="H1563" s="81"/>
      <c r="I1563" s="82"/>
      <c r="J1563" s="82"/>
      <c r="K1563" s="83"/>
      <c r="L1563" s="1"/>
      <c r="M1563"/>
    </row>
    <row r="1564" spans="3:13">
      <c r="C1564" s="91"/>
      <c r="D1564" s="80"/>
      <c r="E1564" s="80"/>
      <c r="F1564" s="84"/>
      <c r="G1564" s="80"/>
      <c r="H1564" s="81"/>
      <c r="I1564" s="82"/>
      <c r="J1564" s="82"/>
      <c r="K1564" s="83"/>
      <c r="L1564" s="1"/>
      <c r="M1564"/>
    </row>
    <row r="1565" spans="3:13">
      <c r="C1565" s="91"/>
      <c r="D1565" s="80"/>
      <c r="E1565" s="80"/>
      <c r="F1565" s="84"/>
      <c r="G1565" s="80"/>
      <c r="H1565" s="81"/>
      <c r="I1565" s="82"/>
      <c r="J1565" s="82"/>
      <c r="K1565" s="83"/>
      <c r="L1565" s="1"/>
      <c r="M1565"/>
    </row>
    <row r="1566" spans="3:13">
      <c r="C1566" s="91"/>
      <c r="D1566" s="80"/>
      <c r="E1566" s="80"/>
      <c r="F1566" s="84"/>
      <c r="G1566" s="80"/>
      <c r="H1566" s="81"/>
      <c r="I1566" s="82"/>
      <c r="J1566" s="82"/>
      <c r="K1566" s="83"/>
      <c r="L1566" s="1"/>
      <c r="M1566"/>
    </row>
    <row r="1567" spans="3:13">
      <c r="C1567" s="91"/>
      <c r="D1567" s="80"/>
      <c r="E1567" s="80"/>
      <c r="F1567" s="84"/>
      <c r="G1567" s="80"/>
      <c r="H1567" s="81"/>
      <c r="I1567" s="82"/>
      <c r="J1567" s="82"/>
      <c r="K1567" s="83"/>
      <c r="L1567" s="1"/>
      <c r="M1567"/>
    </row>
    <row r="1568" spans="3:13">
      <c r="C1568" s="91"/>
      <c r="D1568" s="80"/>
      <c r="E1568" s="80"/>
      <c r="F1568" s="84"/>
      <c r="G1568" s="80"/>
      <c r="H1568" s="81"/>
      <c r="I1568" s="82"/>
      <c r="J1568" s="82"/>
      <c r="K1568" s="83"/>
      <c r="L1568" s="1"/>
      <c r="M1568"/>
    </row>
    <row r="1569" spans="3:13">
      <c r="C1569" s="91"/>
      <c r="D1569" s="80"/>
      <c r="E1569" s="80"/>
      <c r="F1569" s="84"/>
      <c r="G1569" s="80"/>
      <c r="H1569" s="81"/>
      <c r="I1569" s="82"/>
      <c r="J1569" s="82"/>
      <c r="K1569" s="83"/>
      <c r="L1569" s="1"/>
      <c r="M1569"/>
    </row>
    <row r="1570" spans="3:13">
      <c r="C1570" s="91"/>
      <c r="D1570" s="80"/>
      <c r="E1570" s="80"/>
      <c r="F1570" s="84"/>
      <c r="G1570" s="80"/>
      <c r="H1570" s="81"/>
      <c r="I1570" s="82"/>
      <c r="J1570" s="82"/>
      <c r="K1570" s="83"/>
      <c r="L1570" s="1"/>
      <c r="M1570"/>
    </row>
    <row r="1571" spans="3:13">
      <c r="C1571" s="91"/>
      <c r="D1571" s="80"/>
      <c r="E1571" s="80"/>
      <c r="F1571" s="84"/>
      <c r="G1571" s="80"/>
      <c r="H1571" s="81"/>
      <c r="I1571" s="82"/>
      <c r="J1571" s="82"/>
      <c r="K1571" s="83"/>
      <c r="L1571" s="1"/>
      <c r="M1571"/>
    </row>
    <row r="1572" spans="3:13">
      <c r="C1572" s="91"/>
      <c r="D1572" s="80"/>
      <c r="E1572" s="80"/>
      <c r="F1572" s="84"/>
      <c r="G1572" s="80"/>
      <c r="H1572" s="81"/>
      <c r="I1572" s="82"/>
      <c r="J1572" s="82"/>
      <c r="K1572" s="83"/>
      <c r="L1572" s="1"/>
      <c r="M1572"/>
    </row>
    <row r="1573" spans="3:13">
      <c r="C1573" s="91"/>
      <c r="D1573" s="80"/>
      <c r="E1573" s="80"/>
      <c r="F1573" s="84"/>
      <c r="G1573" s="80"/>
      <c r="H1573" s="81"/>
      <c r="I1573" s="82"/>
      <c r="J1573" s="82"/>
      <c r="K1573" s="83"/>
      <c r="L1573" s="1"/>
      <c r="M1573"/>
    </row>
    <row r="1574" spans="3:13">
      <c r="C1574" s="91"/>
      <c r="D1574" s="80"/>
      <c r="E1574" s="80"/>
      <c r="F1574" s="84"/>
      <c r="G1574" s="80"/>
      <c r="H1574" s="81"/>
      <c r="I1574" s="82"/>
      <c r="J1574" s="82"/>
      <c r="K1574" s="83"/>
      <c r="L1574" s="1"/>
      <c r="M1574"/>
    </row>
    <row r="1575" spans="3:13">
      <c r="C1575" s="91"/>
      <c r="D1575" s="80"/>
      <c r="E1575" s="80"/>
      <c r="F1575" s="84"/>
      <c r="G1575" s="80"/>
      <c r="H1575" s="81"/>
      <c r="I1575" s="82"/>
      <c r="J1575" s="82"/>
      <c r="K1575" s="83"/>
      <c r="L1575" s="1"/>
      <c r="M1575"/>
    </row>
    <row r="1576" spans="3:13">
      <c r="C1576" s="91"/>
      <c r="D1576" s="80"/>
      <c r="E1576" s="80"/>
      <c r="F1576" s="84"/>
      <c r="G1576" s="80"/>
      <c r="H1576" s="81"/>
      <c r="I1576" s="82"/>
      <c r="J1576" s="82"/>
      <c r="K1576" s="83"/>
      <c r="L1576" s="1"/>
      <c r="M1576"/>
    </row>
    <row r="1577" spans="3:13">
      <c r="C1577" s="91"/>
      <c r="D1577" s="80"/>
      <c r="E1577" s="80"/>
      <c r="F1577" s="84"/>
      <c r="G1577" s="80"/>
      <c r="H1577" s="81"/>
      <c r="I1577" s="82"/>
      <c r="J1577" s="82"/>
      <c r="K1577" s="83"/>
      <c r="L1577" s="1"/>
      <c r="M1577"/>
    </row>
    <row r="1578" spans="3:13">
      <c r="C1578" s="91"/>
      <c r="D1578" s="80"/>
      <c r="E1578" s="80"/>
      <c r="F1578" s="84"/>
      <c r="G1578" s="80"/>
      <c r="H1578" s="81"/>
      <c r="I1578" s="82"/>
      <c r="J1578" s="82"/>
      <c r="K1578" s="83"/>
      <c r="L1578" s="1"/>
      <c r="M1578"/>
    </row>
    <row r="1579" spans="3:13">
      <c r="C1579" s="91"/>
      <c r="D1579" s="80"/>
      <c r="E1579" s="80"/>
      <c r="F1579" s="84"/>
      <c r="G1579" s="80"/>
      <c r="H1579" s="81"/>
      <c r="I1579" s="82"/>
      <c r="J1579" s="82"/>
      <c r="K1579" s="83"/>
      <c r="L1579" s="1"/>
      <c r="M1579"/>
    </row>
    <row r="1580" spans="3:13">
      <c r="C1580" s="91"/>
      <c r="D1580" s="80"/>
      <c r="E1580" s="80"/>
      <c r="F1580" s="84"/>
      <c r="G1580" s="80"/>
      <c r="H1580" s="81"/>
      <c r="I1580" s="82"/>
      <c r="J1580" s="82"/>
      <c r="K1580" s="83"/>
      <c r="L1580" s="1"/>
      <c r="M1580"/>
    </row>
    <row r="1581" spans="3:13">
      <c r="C1581" s="91"/>
      <c r="D1581" s="80"/>
      <c r="E1581" s="80"/>
      <c r="F1581" s="84"/>
      <c r="G1581" s="80"/>
      <c r="H1581" s="81"/>
      <c r="I1581" s="82"/>
      <c r="J1581" s="82"/>
      <c r="K1581" s="83"/>
      <c r="L1581" s="1"/>
      <c r="M1581"/>
    </row>
    <row r="1582" spans="3:13">
      <c r="C1582" s="91"/>
      <c r="D1582" s="80"/>
      <c r="E1582" s="80"/>
      <c r="F1582" s="84"/>
      <c r="G1582" s="80"/>
      <c r="H1582" s="81"/>
      <c r="I1582" s="82"/>
      <c r="J1582" s="82"/>
      <c r="K1582" s="83"/>
      <c r="L1582" s="1"/>
      <c r="M1582"/>
    </row>
    <row r="1583" spans="3:13">
      <c r="C1583" s="91"/>
      <c r="D1583" s="80"/>
      <c r="E1583" s="80"/>
      <c r="F1583" s="84"/>
      <c r="G1583" s="80"/>
      <c r="H1583" s="81"/>
      <c r="I1583" s="82"/>
      <c r="J1583" s="82"/>
      <c r="K1583" s="83"/>
      <c r="L1583" s="1"/>
      <c r="M1583"/>
    </row>
    <row r="1584" spans="3:13">
      <c r="C1584" s="91"/>
      <c r="D1584" s="80"/>
      <c r="E1584" s="80"/>
      <c r="F1584" s="84"/>
      <c r="G1584" s="80"/>
      <c r="H1584" s="81"/>
      <c r="I1584" s="82"/>
      <c r="J1584" s="82"/>
      <c r="K1584" s="83"/>
      <c r="L1584" s="1"/>
      <c r="M1584"/>
    </row>
    <row r="1585" spans="3:13">
      <c r="C1585" s="91"/>
      <c r="D1585" s="80"/>
      <c r="E1585" s="80"/>
      <c r="F1585" s="84"/>
      <c r="G1585" s="80"/>
      <c r="H1585" s="81"/>
      <c r="I1585" s="82"/>
      <c r="J1585" s="82"/>
      <c r="K1585" s="83"/>
      <c r="L1585" s="1"/>
      <c r="M1585"/>
    </row>
    <row r="1586" spans="3:13">
      <c r="C1586" s="91"/>
      <c r="D1586" s="80"/>
      <c r="E1586" s="80"/>
      <c r="F1586" s="84"/>
      <c r="G1586" s="80"/>
      <c r="H1586" s="81"/>
      <c r="I1586" s="82"/>
      <c r="J1586" s="82"/>
      <c r="K1586" s="83"/>
      <c r="L1586" s="1"/>
      <c r="M1586"/>
    </row>
    <row r="1587" spans="3:13">
      <c r="C1587" s="91"/>
      <c r="D1587" s="80"/>
      <c r="E1587" s="80"/>
      <c r="F1587" s="84"/>
      <c r="G1587" s="80"/>
      <c r="H1587" s="81"/>
      <c r="I1587" s="82"/>
      <c r="J1587" s="82"/>
      <c r="K1587" s="83"/>
      <c r="L1587" s="1"/>
      <c r="M1587"/>
    </row>
    <row r="1588" spans="3:13">
      <c r="C1588" s="91"/>
      <c r="D1588" s="80"/>
      <c r="E1588" s="80"/>
      <c r="F1588" s="84"/>
      <c r="G1588" s="80"/>
      <c r="H1588" s="81"/>
      <c r="I1588" s="82"/>
      <c r="J1588" s="82"/>
      <c r="K1588" s="83"/>
      <c r="L1588" s="1"/>
      <c r="M1588"/>
    </row>
    <row r="1589" spans="3:13">
      <c r="C1589" s="91"/>
      <c r="D1589" s="80"/>
      <c r="E1589" s="80"/>
      <c r="F1589" s="84"/>
      <c r="G1589" s="80"/>
      <c r="H1589" s="81"/>
      <c r="I1589" s="82"/>
      <c r="J1589" s="82"/>
      <c r="K1589" s="83"/>
      <c r="L1589" s="1"/>
      <c r="M1589"/>
    </row>
    <row r="1590" spans="3:13">
      <c r="C1590" s="91"/>
      <c r="D1590" s="80"/>
      <c r="E1590" s="80"/>
      <c r="F1590" s="84"/>
      <c r="G1590" s="80"/>
      <c r="H1590" s="81"/>
      <c r="I1590" s="82"/>
      <c r="J1590" s="82"/>
      <c r="K1590" s="83"/>
      <c r="L1590" s="1"/>
      <c r="M1590"/>
    </row>
    <row r="1591" spans="3:13">
      <c r="C1591" s="91"/>
      <c r="D1591" s="80"/>
      <c r="E1591" s="80"/>
      <c r="F1591" s="84"/>
      <c r="G1591" s="80"/>
      <c r="H1591" s="81"/>
      <c r="I1591" s="82"/>
      <c r="J1591" s="82"/>
      <c r="K1591" s="83"/>
      <c r="L1591" s="1"/>
      <c r="M1591"/>
    </row>
    <row r="1592" spans="3:13">
      <c r="C1592" s="91"/>
      <c r="D1592" s="80"/>
      <c r="E1592" s="80"/>
      <c r="F1592" s="84"/>
      <c r="G1592" s="80"/>
      <c r="H1592" s="81"/>
      <c r="I1592" s="82"/>
      <c r="J1592" s="82"/>
      <c r="K1592" s="83"/>
      <c r="L1592" s="1"/>
      <c r="M1592"/>
    </row>
    <row r="1593" spans="3:13">
      <c r="C1593" s="91"/>
      <c r="D1593" s="80"/>
      <c r="E1593" s="80"/>
      <c r="F1593" s="84"/>
      <c r="G1593" s="80"/>
      <c r="H1593" s="81"/>
      <c r="I1593" s="82"/>
      <c r="J1593" s="82"/>
      <c r="K1593" s="83"/>
      <c r="L1593" s="1"/>
      <c r="M1593"/>
    </row>
    <row r="1594" spans="3:13">
      <c r="C1594" s="91"/>
      <c r="D1594" s="80"/>
      <c r="E1594" s="80"/>
      <c r="F1594" s="84"/>
      <c r="G1594" s="80"/>
      <c r="H1594" s="81"/>
      <c r="I1594" s="82"/>
      <c r="J1594" s="82"/>
      <c r="K1594" s="83"/>
      <c r="L1594" s="1"/>
      <c r="M1594"/>
    </row>
    <row r="1595" spans="3:13">
      <c r="C1595" s="91"/>
      <c r="D1595" s="80"/>
      <c r="E1595" s="80"/>
      <c r="F1595" s="84"/>
      <c r="G1595" s="80"/>
      <c r="H1595" s="81"/>
      <c r="I1595" s="82"/>
      <c r="J1595" s="82"/>
      <c r="K1595" s="83"/>
      <c r="L1595" s="1"/>
      <c r="M1595"/>
    </row>
    <row r="1596" spans="3:13">
      <c r="C1596" s="91"/>
      <c r="D1596" s="80"/>
      <c r="E1596" s="80"/>
      <c r="F1596" s="84"/>
      <c r="G1596" s="80"/>
      <c r="H1596" s="81"/>
      <c r="I1596" s="82"/>
      <c r="J1596" s="82"/>
      <c r="K1596" s="83"/>
      <c r="L1596" s="1"/>
      <c r="M1596"/>
    </row>
    <row r="1597" spans="3:13">
      <c r="C1597" s="91"/>
      <c r="D1597" s="80"/>
      <c r="E1597" s="80"/>
      <c r="F1597" s="84"/>
      <c r="G1597" s="80"/>
      <c r="H1597" s="81"/>
      <c r="I1597" s="82"/>
      <c r="J1597" s="82"/>
      <c r="K1597" s="83"/>
      <c r="L1597" s="1"/>
      <c r="M1597"/>
    </row>
    <row r="1598" spans="3:13">
      <c r="C1598" s="91"/>
      <c r="D1598" s="80"/>
      <c r="E1598" s="80"/>
      <c r="F1598" s="84"/>
      <c r="G1598" s="80"/>
      <c r="H1598" s="81"/>
      <c r="I1598" s="82"/>
      <c r="J1598" s="82"/>
      <c r="K1598" s="83"/>
      <c r="L1598" s="1"/>
      <c r="M1598"/>
    </row>
    <row r="1599" spans="3:13">
      <c r="C1599" s="91"/>
      <c r="D1599" s="80"/>
      <c r="E1599" s="80"/>
      <c r="F1599" s="84"/>
      <c r="G1599" s="80"/>
      <c r="H1599" s="81"/>
      <c r="I1599" s="82"/>
      <c r="J1599" s="82"/>
      <c r="K1599" s="83"/>
      <c r="L1599" s="1"/>
      <c r="M1599"/>
    </row>
    <row r="1600" spans="3:13">
      <c r="C1600" s="91"/>
      <c r="D1600" s="80"/>
      <c r="E1600" s="80"/>
      <c r="F1600" s="84"/>
      <c r="G1600" s="80"/>
      <c r="H1600" s="81"/>
      <c r="I1600" s="82"/>
      <c r="J1600" s="82"/>
      <c r="K1600" s="83"/>
      <c r="L1600" s="1"/>
      <c r="M1600"/>
    </row>
    <row r="1601" spans="3:13">
      <c r="C1601" s="91"/>
      <c r="D1601" s="80"/>
      <c r="E1601" s="80"/>
      <c r="F1601" s="84"/>
      <c r="G1601" s="80"/>
      <c r="H1601" s="81"/>
      <c r="I1601" s="82"/>
      <c r="J1601" s="82"/>
      <c r="K1601" s="83"/>
      <c r="L1601" s="1"/>
      <c r="M1601"/>
    </row>
    <row r="1602" spans="3:13">
      <c r="C1602" s="91"/>
      <c r="D1602" s="80"/>
      <c r="E1602" s="80"/>
      <c r="F1602" s="84"/>
      <c r="G1602" s="80"/>
      <c r="H1602" s="81"/>
      <c r="I1602" s="82"/>
      <c r="J1602" s="82"/>
      <c r="K1602" s="83"/>
      <c r="L1602" s="1"/>
      <c r="M1602"/>
    </row>
    <row r="1603" spans="3:13">
      <c r="C1603" s="91"/>
      <c r="D1603" s="80"/>
      <c r="E1603" s="80"/>
      <c r="F1603" s="84"/>
      <c r="G1603" s="80"/>
      <c r="H1603" s="81"/>
      <c r="I1603" s="82"/>
      <c r="J1603" s="82"/>
      <c r="K1603" s="83"/>
      <c r="L1603" s="1"/>
      <c r="M1603"/>
    </row>
    <row r="1604" spans="3:13">
      <c r="C1604" s="91"/>
      <c r="D1604" s="80"/>
      <c r="E1604" s="80"/>
      <c r="F1604" s="84"/>
      <c r="G1604" s="80"/>
      <c r="H1604" s="81"/>
      <c r="I1604" s="82"/>
      <c r="J1604" s="82"/>
      <c r="K1604" s="83"/>
      <c r="L1604" s="1"/>
      <c r="M1604"/>
    </row>
    <row r="1605" spans="3:13">
      <c r="C1605" s="91"/>
      <c r="D1605" s="80"/>
      <c r="E1605" s="80"/>
      <c r="F1605" s="84"/>
      <c r="G1605" s="80"/>
      <c r="H1605" s="81"/>
      <c r="I1605" s="82"/>
      <c r="J1605" s="82"/>
      <c r="K1605" s="83"/>
      <c r="L1605" s="1"/>
      <c r="M1605"/>
    </row>
    <row r="1606" spans="3:13">
      <c r="C1606" s="91"/>
      <c r="D1606" s="80"/>
      <c r="E1606" s="80"/>
      <c r="F1606" s="84"/>
      <c r="G1606" s="80"/>
      <c r="H1606" s="81"/>
      <c r="I1606" s="82"/>
      <c r="J1606" s="82"/>
      <c r="K1606" s="83"/>
      <c r="L1606" s="1"/>
      <c r="M1606"/>
    </row>
    <row r="1607" spans="3:13">
      <c r="C1607" s="91"/>
      <c r="D1607" s="80"/>
      <c r="E1607" s="80"/>
      <c r="F1607" s="84"/>
      <c r="G1607" s="80"/>
      <c r="H1607" s="81"/>
      <c r="I1607" s="82"/>
      <c r="J1607" s="82"/>
      <c r="K1607" s="83"/>
      <c r="L1607" s="1"/>
      <c r="M1607"/>
    </row>
    <row r="1608" spans="3:13">
      <c r="C1608" s="91"/>
      <c r="D1608" s="80"/>
      <c r="E1608" s="80"/>
      <c r="F1608" s="84"/>
      <c r="G1608" s="80"/>
      <c r="H1608" s="81"/>
      <c r="I1608" s="82"/>
      <c r="J1608" s="82"/>
      <c r="K1608" s="83"/>
      <c r="L1608" s="1"/>
      <c r="M1608"/>
    </row>
    <row r="1609" spans="3:13">
      <c r="C1609" s="91"/>
      <c r="D1609" s="80"/>
      <c r="E1609" s="80"/>
      <c r="F1609" s="84"/>
      <c r="G1609" s="80"/>
      <c r="H1609" s="81"/>
      <c r="I1609" s="82"/>
      <c r="J1609" s="82"/>
      <c r="K1609" s="83"/>
      <c r="L1609" s="1"/>
      <c r="M1609"/>
    </row>
    <row r="1610" spans="3:13">
      <c r="C1610" s="91"/>
      <c r="D1610" s="80"/>
      <c r="E1610" s="80"/>
      <c r="F1610" s="84"/>
      <c r="G1610" s="80"/>
      <c r="H1610" s="81"/>
      <c r="I1610" s="82"/>
      <c r="J1610" s="82"/>
      <c r="K1610" s="83"/>
      <c r="L1610" s="1"/>
      <c r="M1610"/>
    </row>
    <row r="1611" spans="3:13">
      <c r="C1611" s="91"/>
      <c r="D1611" s="80"/>
      <c r="E1611" s="80"/>
      <c r="F1611" s="84"/>
      <c r="G1611" s="80"/>
      <c r="H1611" s="81"/>
      <c r="I1611" s="82"/>
      <c r="J1611" s="82"/>
      <c r="K1611" s="83"/>
      <c r="L1611" s="1"/>
      <c r="M1611"/>
    </row>
    <row r="1612" spans="3:13">
      <c r="C1612" s="91"/>
      <c r="D1612" s="80"/>
      <c r="E1612" s="80"/>
      <c r="F1612" s="84"/>
      <c r="G1612" s="80"/>
      <c r="H1612" s="81"/>
      <c r="I1612" s="82"/>
      <c r="J1612" s="82"/>
      <c r="K1612" s="83"/>
      <c r="L1612" s="1"/>
      <c r="M1612"/>
    </row>
    <row r="1613" spans="3:13">
      <c r="C1613" s="91"/>
      <c r="D1613" s="80"/>
      <c r="E1613" s="80"/>
      <c r="F1613" s="84"/>
      <c r="G1613" s="80"/>
      <c r="H1613" s="81"/>
      <c r="I1613" s="82"/>
      <c r="J1613" s="82"/>
      <c r="K1613" s="83"/>
      <c r="L1613" s="1"/>
      <c r="M1613"/>
    </row>
    <row r="1614" spans="3:13">
      <c r="C1614" s="91"/>
      <c r="D1614" s="80"/>
      <c r="E1614" s="80"/>
      <c r="F1614" s="84"/>
      <c r="G1614" s="80"/>
      <c r="H1614" s="81"/>
      <c r="I1614" s="82"/>
      <c r="J1614" s="82"/>
      <c r="K1614" s="83"/>
      <c r="L1614" s="1"/>
      <c r="M1614"/>
    </row>
    <row r="1615" spans="3:13">
      <c r="C1615" s="91"/>
      <c r="D1615" s="80"/>
      <c r="E1615" s="80"/>
      <c r="F1615" s="84"/>
      <c r="G1615" s="80"/>
      <c r="H1615" s="81"/>
      <c r="I1615" s="82"/>
      <c r="J1615" s="82"/>
      <c r="K1615" s="83"/>
      <c r="L1615" s="1"/>
      <c r="M1615"/>
    </row>
    <row r="1616" spans="3:13">
      <c r="C1616" s="91"/>
      <c r="D1616" s="80"/>
      <c r="E1616" s="80"/>
      <c r="F1616" s="84"/>
      <c r="G1616" s="80"/>
      <c r="H1616" s="81"/>
      <c r="I1616" s="82"/>
      <c r="J1616" s="82"/>
      <c r="K1616" s="83"/>
      <c r="L1616" s="1"/>
      <c r="M1616"/>
    </row>
    <row r="1617" spans="3:13">
      <c r="C1617" s="91"/>
      <c r="D1617" s="80"/>
      <c r="E1617" s="80"/>
      <c r="F1617" s="84"/>
      <c r="G1617" s="80"/>
      <c r="H1617" s="81"/>
      <c r="I1617" s="82"/>
      <c r="J1617" s="82"/>
      <c r="K1617" s="83"/>
      <c r="L1617" s="1"/>
      <c r="M1617"/>
    </row>
    <row r="1618" spans="3:13">
      <c r="C1618" s="91"/>
      <c r="D1618" s="80"/>
      <c r="E1618" s="80"/>
      <c r="F1618" s="84"/>
      <c r="G1618" s="80"/>
      <c r="H1618" s="81"/>
      <c r="I1618" s="82"/>
      <c r="J1618" s="82"/>
      <c r="K1618" s="83"/>
      <c r="L1618" s="1"/>
      <c r="M1618"/>
    </row>
    <row r="1619" spans="3:13">
      <c r="C1619" s="91"/>
      <c r="D1619" s="80"/>
      <c r="E1619" s="80"/>
      <c r="F1619" s="84"/>
      <c r="G1619" s="80"/>
      <c r="H1619" s="81"/>
      <c r="I1619" s="82"/>
      <c r="J1619" s="82"/>
      <c r="K1619" s="83"/>
      <c r="L1619" s="1"/>
      <c r="M1619"/>
    </row>
    <row r="1620" spans="3:13">
      <c r="C1620" s="91"/>
      <c r="D1620" s="80"/>
      <c r="E1620" s="80"/>
      <c r="F1620" s="84"/>
      <c r="G1620" s="80"/>
      <c r="H1620" s="81"/>
      <c r="I1620" s="82"/>
      <c r="J1620" s="82"/>
      <c r="K1620" s="83"/>
      <c r="L1620" s="1"/>
      <c r="M1620"/>
    </row>
    <row r="1621" spans="3:13">
      <c r="C1621" s="91"/>
      <c r="D1621" s="80"/>
      <c r="E1621" s="80"/>
      <c r="F1621" s="84"/>
      <c r="G1621" s="80"/>
      <c r="H1621" s="81"/>
      <c r="I1621" s="82"/>
      <c r="J1621" s="82"/>
      <c r="K1621" s="83"/>
      <c r="L1621" s="1"/>
      <c r="M1621"/>
    </row>
    <row r="1622" spans="3:13">
      <c r="C1622" s="91"/>
      <c r="D1622" s="80"/>
      <c r="E1622" s="80"/>
      <c r="F1622" s="84"/>
      <c r="G1622" s="80"/>
      <c r="H1622" s="81"/>
      <c r="I1622" s="82"/>
      <c r="J1622" s="82"/>
      <c r="K1622" s="83"/>
      <c r="L1622" s="1"/>
      <c r="M1622"/>
    </row>
    <row r="1623" spans="3:13">
      <c r="C1623" s="91"/>
      <c r="D1623" s="80"/>
      <c r="E1623" s="80"/>
      <c r="F1623" s="84"/>
      <c r="G1623" s="80"/>
      <c r="H1623" s="81"/>
      <c r="I1623" s="82"/>
      <c r="J1623" s="82"/>
      <c r="K1623" s="83"/>
      <c r="L1623" s="1"/>
      <c r="M1623"/>
    </row>
    <row r="1624" spans="3:13">
      <c r="C1624" s="91"/>
      <c r="D1624" s="80"/>
      <c r="E1624" s="80"/>
      <c r="F1624" s="84"/>
      <c r="G1624" s="80"/>
      <c r="H1624" s="81"/>
      <c r="I1624" s="82"/>
      <c r="J1624" s="82"/>
      <c r="K1624" s="83"/>
      <c r="L1624" s="1"/>
      <c r="M1624"/>
    </row>
    <row r="1625" spans="3:13">
      <c r="C1625" s="91"/>
      <c r="D1625" s="80"/>
      <c r="E1625" s="80"/>
      <c r="F1625" s="84"/>
      <c r="G1625" s="80"/>
      <c r="H1625" s="81"/>
      <c r="I1625" s="82"/>
      <c r="J1625" s="82"/>
      <c r="K1625" s="83"/>
      <c r="L1625" s="1"/>
      <c r="M1625"/>
    </row>
    <row r="1626" spans="3:13">
      <c r="C1626" s="91"/>
      <c r="D1626" s="80"/>
      <c r="E1626" s="80"/>
      <c r="F1626" s="84"/>
      <c r="G1626" s="80"/>
      <c r="H1626" s="81"/>
      <c r="I1626" s="82"/>
      <c r="J1626" s="82"/>
      <c r="K1626" s="83"/>
      <c r="L1626" s="1"/>
      <c r="M1626"/>
    </row>
    <row r="1627" spans="3:13">
      <c r="C1627" s="91"/>
      <c r="D1627" s="80"/>
      <c r="E1627" s="80"/>
      <c r="F1627" s="84"/>
      <c r="G1627" s="80"/>
      <c r="H1627" s="81"/>
      <c r="I1627" s="82"/>
      <c r="J1627" s="82"/>
      <c r="K1627" s="83"/>
      <c r="L1627" s="1"/>
      <c r="M1627"/>
    </row>
    <row r="1628" spans="3:13">
      <c r="C1628" s="91"/>
      <c r="D1628" s="80"/>
      <c r="E1628" s="80"/>
      <c r="F1628" s="84"/>
      <c r="G1628" s="80"/>
      <c r="H1628" s="81"/>
      <c r="I1628" s="82"/>
      <c r="J1628" s="82"/>
      <c r="K1628" s="83"/>
      <c r="L1628" s="1"/>
      <c r="M1628"/>
    </row>
    <row r="1629" spans="3:13">
      <c r="C1629" s="91"/>
      <c r="D1629" s="80"/>
      <c r="E1629" s="80"/>
      <c r="F1629" s="84"/>
      <c r="G1629" s="80"/>
      <c r="H1629" s="81"/>
      <c r="I1629" s="82"/>
      <c r="J1629" s="82"/>
      <c r="K1629" s="83"/>
      <c r="L1629" s="1"/>
      <c r="M1629"/>
    </row>
    <row r="1630" spans="3:13">
      <c r="C1630" s="91"/>
      <c r="D1630" s="80"/>
      <c r="E1630" s="80"/>
      <c r="F1630" s="84"/>
      <c r="G1630" s="80"/>
      <c r="H1630" s="81"/>
      <c r="I1630" s="82"/>
      <c r="J1630" s="82"/>
      <c r="K1630" s="83"/>
      <c r="L1630" s="1"/>
      <c r="M1630"/>
    </row>
    <row r="1631" spans="3:13">
      <c r="C1631" s="91"/>
      <c r="D1631" s="80"/>
      <c r="E1631" s="80"/>
      <c r="F1631" s="84"/>
      <c r="G1631" s="80"/>
      <c r="H1631" s="81"/>
      <c r="I1631" s="82"/>
      <c r="J1631" s="82"/>
      <c r="K1631" s="83"/>
      <c r="L1631" s="1"/>
      <c r="M1631"/>
    </row>
    <row r="1632" spans="3:13">
      <c r="C1632" s="91"/>
      <c r="D1632" s="80"/>
      <c r="E1632" s="80"/>
      <c r="F1632" s="84"/>
      <c r="G1632" s="80"/>
      <c r="H1632" s="81"/>
      <c r="I1632" s="82"/>
      <c r="J1632" s="82"/>
      <c r="K1632" s="83"/>
      <c r="L1632" s="1"/>
      <c r="M1632"/>
    </row>
    <row r="1633" spans="3:13">
      <c r="C1633" s="91"/>
      <c r="D1633" s="80"/>
      <c r="E1633" s="80"/>
      <c r="F1633" s="84"/>
      <c r="G1633" s="80"/>
      <c r="H1633" s="81"/>
      <c r="I1633" s="82"/>
      <c r="J1633" s="82"/>
      <c r="K1633" s="83"/>
      <c r="L1633" s="1"/>
      <c r="M1633"/>
    </row>
    <row r="1634" spans="3:13">
      <c r="C1634" s="91"/>
      <c r="D1634" s="80"/>
      <c r="E1634" s="80"/>
      <c r="F1634" s="84"/>
      <c r="G1634" s="80"/>
      <c r="H1634" s="81"/>
      <c r="I1634" s="82"/>
      <c r="J1634" s="82"/>
      <c r="K1634" s="83"/>
      <c r="L1634" s="1"/>
      <c r="M1634"/>
    </row>
    <row r="1635" spans="3:13">
      <c r="C1635" s="91"/>
      <c r="D1635" s="80"/>
      <c r="E1635" s="80"/>
      <c r="F1635" s="84"/>
      <c r="G1635" s="80"/>
      <c r="H1635" s="81"/>
      <c r="I1635" s="82"/>
      <c r="J1635" s="82"/>
      <c r="K1635" s="83"/>
      <c r="L1635" s="1"/>
      <c r="M1635"/>
    </row>
    <row r="1636" spans="3:13">
      <c r="C1636" s="91"/>
      <c r="D1636" s="80"/>
      <c r="E1636" s="80"/>
      <c r="F1636" s="84"/>
      <c r="G1636" s="80"/>
      <c r="H1636" s="81"/>
      <c r="I1636" s="82"/>
      <c r="J1636" s="82"/>
      <c r="K1636" s="83"/>
      <c r="L1636" s="1"/>
      <c r="M1636"/>
    </row>
    <row r="1637" spans="3:13">
      <c r="C1637" s="91"/>
      <c r="D1637" s="80"/>
      <c r="E1637" s="80"/>
      <c r="F1637" s="84"/>
      <c r="G1637" s="80"/>
      <c r="H1637" s="81"/>
      <c r="I1637" s="82"/>
      <c r="J1637" s="82"/>
      <c r="K1637" s="83"/>
      <c r="L1637" s="1"/>
      <c r="M1637"/>
    </row>
    <row r="1638" spans="3:13">
      <c r="C1638" s="91"/>
      <c r="D1638" s="80"/>
      <c r="E1638" s="80"/>
      <c r="F1638" s="84"/>
      <c r="G1638" s="80"/>
      <c r="H1638" s="81"/>
      <c r="I1638" s="82"/>
      <c r="J1638" s="82"/>
      <c r="K1638" s="83"/>
      <c r="L1638" s="1"/>
      <c r="M1638"/>
    </row>
    <row r="1639" spans="3:13">
      <c r="C1639" s="91"/>
      <c r="D1639" s="80"/>
      <c r="E1639" s="80"/>
      <c r="F1639" s="84"/>
      <c r="G1639" s="80"/>
      <c r="H1639" s="81"/>
      <c r="I1639" s="82"/>
      <c r="J1639" s="82"/>
      <c r="K1639" s="83"/>
      <c r="L1639" s="1"/>
      <c r="M1639"/>
    </row>
    <row r="1640" spans="3:13">
      <c r="C1640" s="91"/>
      <c r="D1640" s="80"/>
      <c r="E1640" s="80"/>
      <c r="F1640" s="84"/>
      <c r="G1640" s="80"/>
      <c r="H1640" s="81"/>
      <c r="I1640" s="82"/>
      <c r="J1640" s="82"/>
      <c r="K1640" s="83"/>
      <c r="L1640" s="1"/>
      <c r="M1640"/>
    </row>
    <row r="1641" spans="3:13">
      <c r="C1641" s="91"/>
      <c r="D1641" s="80"/>
      <c r="E1641" s="80"/>
      <c r="F1641" s="84"/>
      <c r="G1641" s="80"/>
      <c r="H1641" s="81"/>
      <c r="I1641" s="82"/>
      <c r="J1641" s="82"/>
      <c r="K1641" s="83"/>
      <c r="L1641" s="1"/>
      <c r="M1641"/>
    </row>
    <row r="1642" spans="3:13">
      <c r="C1642" s="91"/>
      <c r="D1642" s="80"/>
      <c r="E1642" s="80"/>
      <c r="F1642" s="84"/>
      <c r="G1642" s="80"/>
      <c r="H1642" s="81"/>
      <c r="I1642" s="82"/>
      <c r="J1642" s="82"/>
      <c r="K1642" s="83"/>
      <c r="L1642" s="1"/>
      <c r="M1642"/>
    </row>
    <row r="1643" spans="3:13">
      <c r="C1643" s="91"/>
      <c r="D1643" s="80"/>
      <c r="E1643" s="80"/>
      <c r="F1643" s="84"/>
      <c r="G1643" s="80"/>
      <c r="H1643" s="81"/>
      <c r="I1643" s="82"/>
      <c r="J1643" s="82"/>
      <c r="K1643" s="83"/>
      <c r="L1643" s="1"/>
      <c r="M1643"/>
    </row>
    <row r="1644" spans="3:13">
      <c r="C1644" s="91"/>
      <c r="D1644" s="80"/>
      <c r="E1644" s="80"/>
      <c r="F1644" s="84"/>
      <c r="G1644" s="80"/>
      <c r="H1644" s="81"/>
      <c r="I1644" s="82"/>
      <c r="J1644" s="82"/>
      <c r="K1644" s="83"/>
      <c r="L1644" s="1"/>
      <c r="M1644"/>
    </row>
    <row r="1645" spans="3:13">
      <c r="C1645" s="91"/>
      <c r="D1645" s="80"/>
      <c r="E1645" s="80"/>
      <c r="F1645" s="84"/>
      <c r="G1645" s="80"/>
      <c r="H1645" s="81"/>
      <c r="I1645" s="82"/>
      <c r="J1645" s="82"/>
      <c r="K1645" s="83"/>
      <c r="L1645" s="1"/>
      <c r="M1645"/>
    </row>
    <row r="1646" spans="3:13">
      <c r="C1646" s="91"/>
      <c r="D1646" s="80"/>
      <c r="E1646" s="80"/>
      <c r="F1646" s="84"/>
      <c r="G1646" s="80"/>
      <c r="H1646" s="81"/>
      <c r="I1646" s="82"/>
      <c r="J1646" s="82"/>
      <c r="K1646" s="83"/>
      <c r="L1646" s="1"/>
      <c r="M1646"/>
    </row>
    <row r="1647" spans="3:13">
      <c r="C1647" s="91"/>
      <c r="D1647" s="80"/>
      <c r="E1647" s="80"/>
      <c r="F1647" s="84"/>
      <c r="G1647" s="80"/>
      <c r="H1647" s="81"/>
      <c r="I1647" s="82"/>
      <c r="J1647" s="82"/>
      <c r="K1647" s="83"/>
      <c r="L1647" s="1"/>
      <c r="M1647"/>
    </row>
    <row r="1648" spans="3:13">
      <c r="C1648" s="91"/>
      <c r="D1648" s="80"/>
      <c r="E1648" s="80"/>
      <c r="F1648" s="84"/>
      <c r="G1648" s="80"/>
      <c r="H1648" s="81"/>
      <c r="I1648" s="82"/>
      <c r="J1648" s="82"/>
      <c r="K1648" s="83"/>
      <c r="L1648" s="1"/>
      <c r="M1648"/>
    </row>
    <row r="1649" spans="3:13">
      <c r="C1649" s="91"/>
      <c r="D1649" s="80"/>
      <c r="E1649" s="80"/>
      <c r="F1649" s="84"/>
      <c r="G1649" s="80"/>
      <c r="H1649" s="81"/>
      <c r="I1649" s="82"/>
      <c r="J1649" s="82"/>
      <c r="K1649" s="83"/>
      <c r="L1649" s="1"/>
      <c r="M1649"/>
    </row>
    <row r="1650" spans="3:13">
      <c r="C1650" s="91"/>
      <c r="D1650" s="80"/>
      <c r="E1650" s="80"/>
      <c r="F1650" s="84"/>
      <c r="G1650" s="80"/>
      <c r="H1650" s="81"/>
      <c r="I1650" s="82"/>
      <c r="J1650" s="82"/>
      <c r="K1650" s="83"/>
      <c r="L1650" s="1"/>
      <c r="M1650"/>
    </row>
    <row r="1651" spans="3:13">
      <c r="C1651" s="91"/>
      <c r="D1651" s="80"/>
      <c r="E1651" s="80"/>
      <c r="F1651" s="84"/>
      <c r="G1651" s="80"/>
      <c r="H1651" s="81"/>
      <c r="I1651" s="82"/>
      <c r="J1651" s="82"/>
      <c r="K1651" s="83"/>
      <c r="L1651" s="1"/>
      <c r="M1651"/>
    </row>
    <row r="1652" spans="3:13">
      <c r="C1652" s="91"/>
      <c r="D1652" s="80"/>
      <c r="E1652" s="80"/>
      <c r="F1652" s="84"/>
      <c r="G1652" s="80"/>
      <c r="H1652" s="81"/>
      <c r="I1652" s="82"/>
      <c r="J1652" s="82"/>
      <c r="K1652" s="83"/>
      <c r="L1652" s="1"/>
      <c r="M1652"/>
    </row>
    <row r="1653" spans="3:13">
      <c r="C1653" s="91"/>
      <c r="D1653" s="80"/>
      <c r="E1653" s="80"/>
      <c r="F1653" s="84"/>
      <c r="G1653" s="80"/>
      <c r="H1653" s="81"/>
      <c r="I1653" s="82"/>
      <c r="J1653" s="82"/>
      <c r="K1653" s="83"/>
      <c r="L1653" s="1"/>
      <c r="M1653"/>
    </row>
    <row r="1654" spans="3:13">
      <c r="C1654" s="91"/>
      <c r="D1654" s="80"/>
      <c r="E1654" s="80"/>
      <c r="F1654" s="84"/>
      <c r="G1654" s="80"/>
      <c r="H1654" s="81"/>
      <c r="I1654" s="82"/>
      <c r="J1654" s="82"/>
      <c r="K1654" s="83"/>
      <c r="L1654" s="1"/>
      <c r="M1654"/>
    </row>
    <row r="1655" spans="3:13">
      <c r="C1655" s="91"/>
      <c r="D1655" s="80"/>
      <c r="E1655" s="80"/>
      <c r="F1655" s="84"/>
      <c r="G1655" s="80"/>
      <c r="H1655" s="81"/>
      <c r="I1655" s="82"/>
      <c r="J1655" s="82"/>
      <c r="K1655" s="83"/>
      <c r="L1655" s="1"/>
      <c r="M1655"/>
    </row>
    <row r="1656" spans="3:13">
      <c r="C1656" s="91"/>
      <c r="D1656" s="80"/>
      <c r="E1656" s="80"/>
      <c r="F1656" s="84"/>
      <c r="G1656" s="80"/>
      <c r="H1656" s="81"/>
      <c r="I1656" s="82"/>
      <c r="J1656" s="82"/>
      <c r="K1656" s="83"/>
      <c r="L1656" s="1"/>
      <c r="M1656"/>
    </row>
    <row r="1657" spans="3:13">
      <c r="C1657" s="91"/>
      <c r="D1657" s="80"/>
      <c r="E1657" s="80"/>
      <c r="F1657" s="84"/>
      <c r="G1657" s="80"/>
      <c r="H1657" s="81"/>
      <c r="I1657" s="82"/>
      <c r="J1657" s="82"/>
      <c r="K1657" s="83"/>
      <c r="L1657" s="1"/>
      <c r="M1657"/>
    </row>
    <row r="1658" spans="3:13">
      <c r="C1658" s="91"/>
      <c r="D1658" s="80"/>
      <c r="E1658" s="80"/>
      <c r="F1658" s="84"/>
      <c r="G1658" s="80"/>
      <c r="H1658" s="81"/>
      <c r="I1658" s="82"/>
      <c r="J1658" s="82"/>
      <c r="K1658" s="83"/>
      <c r="L1658" s="1"/>
      <c r="M1658"/>
    </row>
    <row r="1659" spans="3:13">
      <c r="C1659" s="91"/>
      <c r="D1659" s="80"/>
      <c r="E1659" s="80"/>
      <c r="F1659" s="84"/>
      <c r="G1659" s="80"/>
      <c r="H1659" s="81"/>
      <c r="I1659" s="82"/>
      <c r="J1659" s="82"/>
      <c r="K1659" s="83"/>
      <c r="L1659" s="1"/>
      <c r="M1659"/>
    </row>
    <row r="1660" spans="3:13">
      <c r="C1660" s="91"/>
      <c r="D1660" s="80"/>
      <c r="E1660" s="80"/>
      <c r="F1660" s="84"/>
      <c r="G1660" s="80"/>
      <c r="H1660" s="81"/>
      <c r="I1660" s="82"/>
      <c r="J1660" s="82"/>
      <c r="K1660" s="83"/>
      <c r="L1660" s="1"/>
      <c r="M1660"/>
    </row>
    <row r="1661" spans="3:13">
      <c r="C1661" s="91"/>
      <c r="D1661" s="80"/>
      <c r="E1661" s="80"/>
      <c r="F1661" s="84"/>
      <c r="G1661" s="80"/>
      <c r="H1661" s="81"/>
      <c r="I1661" s="82"/>
      <c r="J1661" s="82"/>
      <c r="K1661" s="83"/>
      <c r="L1661" s="1"/>
      <c r="M1661"/>
    </row>
    <row r="1662" spans="3:13">
      <c r="C1662" s="91"/>
      <c r="D1662" s="80"/>
      <c r="E1662" s="80"/>
      <c r="F1662" s="84"/>
      <c r="G1662" s="80"/>
      <c r="H1662" s="81"/>
      <c r="I1662" s="82"/>
      <c r="J1662" s="82"/>
      <c r="K1662" s="83"/>
      <c r="L1662" s="1"/>
      <c r="M1662"/>
    </row>
    <row r="1663" spans="3:13">
      <c r="C1663" s="91"/>
      <c r="D1663" s="80"/>
      <c r="E1663" s="80"/>
      <c r="F1663" s="84"/>
      <c r="G1663" s="80"/>
      <c r="H1663" s="81"/>
      <c r="I1663" s="82"/>
      <c r="J1663" s="82"/>
      <c r="K1663" s="83"/>
      <c r="L1663" s="1"/>
      <c r="M1663"/>
    </row>
    <row r="1664" spans="3:13">
      <c r="C1664" s="91"/>
      <c r="D1664" s="80"/>
      <c r="E1664" s="80"/>
      <c r="F1664" s="84"/>
      <c r="G1664" s="80"/>
      <c r="H1664" s="81"/>
      <c r="I1664" s="82"/>
      <c r="J1664" s="82"/>
      <c r="K1664" s="83"/>
      <c r="L1664" s="1"/>
      <c r="M1664"/>
    </row>
    <row r="1665" spans="3:13">
      <c r="C1665" s="91"/>
      <c r="D1665" s="80"/>
      <c r="E1665" s="80"/>
      <c r="F1665" s="84"/>
      <c r="G1665" s="80"/>
      <c r="H1665" s="81"/>
      <c r="I1665" s="82"/>
      <c r="J1665" s="82"/>
      <c r="K1665" s="83"/>
      <c r="L1665" s="1"/>
      <c r="M1665"/>
    </row>
    <row r="1666" spans="3:13">
      <c r="C1666" s="91"/>
      <c r="D1666" s="80"/>
      <c r="E1666" s="80"/>
      <c r="F1666" s="84"/>
      <c r="G1666" s="80"/>
      <c r="H1666" s="81"/>
      <c r="I1666" s="82"/>
      <c r="J1666" s="82"/>
      <c r="K1666" s="83"/>
      <c r="L1666" s="1"/>
      <c r="M1666"/>
    </row>
    <row r="1667" spans="3:13">
      <c r="C1667" s="91"/>
      <c r="D1667" s="80"/>
      <c r="E1667" s="80"/>
      <c r="F1667" s="84"/>
      <c r="G1667" s="80"/>
      <c r="H1667" s="81"/>
      <c r="I1667" s="82"/>
      <c r="J1667" s="82"/>
      <c r="K1667" s="83"/>
      <c r="L1667" s="1"/>
      <c r="M1667"/>
    </row>
    <row r="1668" spans="3:13">
      <c r="C1668" s="91"/>
      <c r="D1668" s="80"/>
      <c r="E1668" s="80"/>
      <c r="F1668" s="84"/>
      <c r="G1668" s="80"/>
      <c r="H1668" s="81"/>
      <c r="I1668" s="82"/>
      <c r="J1668" s="82"/>
      <c r="K1668" s="83"/>
      <c r="L1668" s="1"/>
      <c r="M1668"/>
    </row>
    <row r="1669" spans="3:13">
      <c r="C1669" s="91"/>
      <c r="D1669" s="80"/>
      <c r="E1669" s="80"/>
      <c r="F1669" s="84"/>
      <c r="G1669" s="80"/>
      <c r="H1669" s="81"/>
      <c r="I1669" s="82"/>
      <c r="J1669" s="82"/>
      <c r="K1669" s="83"/>
      <c r="L1669" s="1"/>
      <c r="M1669"/>
    </row>
    <row r="1670" spans="3:13">
      <c r="C1670" s="91"/>
      <c r="D1670" s="80"/>
      <c r="E1670" s="80"/>
      <c r="F1670" s="84"/>
      <c r="G1670" s="80"/>
      <c r="H1670" s="81"/>
      <c r="I1670" s="82"/>
      <c r="J1670" s="82"/>
      <c r="K1670" s="83"/>
      <c r="L1670" s="1"/>
      <c r="M1670"/>
    </row>
    <row r="1671" spans="3:13">
      <c r="C1671" s="91"/>
      <c r="D1671" s="80"/>
      <c r="E1671" s="80"/>
      <c r="F1671" s="84"/>
      <c r="G1671" s="80"/>
      <c r="H1671" s="81"/>
      <c r="I1671" s="82"/>
      <c r="J1671" s="82"/>
      <c r="K1671" s="83"/>
      <c r="L1671" s="1"/>
      <c r="M1671"/>
    </row>
    <row r="1672" spans="3:13">
      <c r="C1672" s="91"/>
      <c r="D1672" s="80"/>
      <c r="E1672" s="80"/>
      <c r="F1672" s="84"/>
      <c r="G1672" s="80"/>
      <c r="H1672" s="81"/>
      <c r="I1672" s="82"/>
      <c r="J1672" s="82"/>
      <c r="K1672" s="83"/>
      <c r="L1672" s="1"/>
      <c r="M1672"/>
    </row>
    <row r="1673" spans="3:13">
      <c r="C1673" s="91"/>
      <c r="D1673" s="80"/>
      <c r="E1673" s="80"/>
      <c r="F1673" s="84"/>
      <c r="G1673" s="80"/>
      <c r="H1673" s="81"/>
      <c r="I1673" s="82"/>
      <c r="J1673" s="82"/>
      <c r="K1673" s="83"/>
      <c r="L1673" s="1"/>
      <c r="M1673"/>
    </row>
    <row r="1674" spans="3:13">
      <c r="C1674" s="91"/>
      <c r="D1674" s="80"/>
      <c r="E1674" s="80"/>
      <c r="F1674" s="84"/>
      <c r="G1674" s="80"/>
      <c r="H1674" s="81"/>
      <c r="I1674" s="82"/>
      <c r="J1674" s="82"/>
      <c r="K1674" s="83"/>
      <c r="L1674" s="1"/>
      <c r="M1674"/>
    </row>
    <row r="1675" spans="3:13">
      <c r="C1675" s="91"/>
      <c r="D1675" s="80"/>
      <c r="E1675" s="80"/>
      <c r="F1675" s="84"/>
      <c r="G1675" s="80"/>
      <c r="H1675" s="81"/>
      <c r="I1675" s="82"/>
      <c r="J1675" s="82"/>
      <c r="K1675" s="83"/>
      <c r="L1675" s="1"/>
      <c r="M1675"/>
    </row>
    <row r="1676" spans="3:13">
      <c r="C1676" s="91"/>
      <c r="D1676" s="80"/>
      <c r="E1676" s="80"/>
      <c r="F1676" s="84"/>
      <c r="G1676" s="80"/>
      <c r="H1676" s="81"/>
      <c r="I1676" s="82"/>
      <c r="J1676" s="82"/>
      <c r="K1676" s="83"/>
      <c r="L1676" s="1"/>
      <c r="M1676"/>
    </row>
    <row r="1677" spans="3:13">
      <c r="C1677" s="91"/>
      <c r="D1677" s="80"/>
      <c r="E1677" s="80"/>
      <c r="F1677" s="84"/>
      <c r="G1677" s="80"/>
      <c r="H1677" s="81"/>
      <c r="I1677" s="82"/>
      <c r="J1677" s="82"/>
      <c r="K1677" s="83"/>
      <c r="L1677" s="1"/>
      <c r="M1677"/>
    </row>
    <row r="1678" spans="3:13">
      <c r="C1678" s="91"/>
      <c r="D1678" s="80"/>
      <c r="E1678" s="80"/>
      <c r="F1678" s="84"/>
      <c r="G1678" s="80"/>
      <c r="H1678" s="81"/>
      <c r="I1678" s="82"/>
      <c r="J1678" s="82"/>
      <c r="K1678" s="83"/>
      <c r="L1678" s="1"/>
      <c r="M1678"/>
    </row>
    <row r="1679" spans="3:13">
      <c r="C1679" s="91"/>
      <c r="D1679" s="80"/>
      <c r="E1679" s="80"/>
      <c r="F1679" s="84"/>
      <c r="G1679" s="80"/>
      <c r="H1679" s="81"/>
      <c r="I1679" s="82"/>
      <c r="J1679" s="82"/>
      <c r="K1679" s="83"/>
      <c r="L1679" s="1"/>
      <c r="M1679"/>
    </row>
    <row r="1680" spans="3:13">
      <c r="C1680" s="91"/>
      <c r="D1680" s="80"/>
      <c r="E1680" s="80"/>
      <c r="F1680" s="84"/>
      <c r="G1680" s="80"/>
      <c r="H1680" s="81"/>
      <c r="I1680" s="82"/>
      <c r="J1680" s="82"/>
      <c r="K1680" s="83"/>
      <c r="L1680" s="1"/>
      <c r="M1680"/>
    </row>
    <row r="1681" spans="3:13">
      <c r="C1681" s="91"/>
      <c r="D1681" s="80"/>
      <c r="E1681" s="80"/>
      <c r="F1681" s="84"/>
      <c r="G1681" s="80"/>
      <c r="H1681" s="81"/>
      <c r="I1681" s="82"/>
      <c r="J1681" s="82"/>
      <c r="K1681" s="83"/>
      <c r="L1681" s="1"/>
      <c r="M1681"/>
    </row>
    <row r="1682" spans="3:13">
      <c r="C1682" s="91"/>
      <c r="D1682" s="80"/>
      <c r="E1682" s="80"/>
      <c r="F1682" s="84"/>
      <c r="G1682" s="80"/>
      <c r="H1682" s="81"/>
      <c r="I1682" s="82"/>
      <c r="J1682" s="82"/>
      <c r="K1682" s="83"/>
      <c r="L1682" s="1"/>
      <c r="M1682"/>
    </row>
    <row r="1683" spans="3:13">
      <c r="C1683" s="91"/>
      <c r="D1683" s="80"/>
      <c r="E1683" s="80"/>
      <c r="F1683" s="84"/>
      <c r="G1683" s="80"/>
      <c r="H1683" s="81"/>
      <c r="I1683" s="82"/>
      <c r="J1683" s="82"/>
      <c r="K1683" s="83"/>
      <c r="L1683" s="1"/>
      <c r="M1683"/>
    </row>
    <row r="1684" spans="3:13">
      <c r="C1684" s="91"/>
      <c r="D1684" s="80"/>
      <c r="E1684" s="80"/>
      <c r="F1684" s="84"/>
      <c r="G1684" s="80"/>
      <c r="H1684" s="81"/>
      <c r="I1684" s="82"/>
      <c r="J1684" s="82"/>
      <c r="K1684" s="83"/>
      <c r="L1684" s="1"/>
      <c r="M1684"/>
    </row>
    <row r="1685" spans="3:13">
      <c r="C1685" s="91"/>
      <c r="D1685" s="80"/>
      <c r="E1685" s="80"/>
      <c r="F1685" s="84"/>
      <c r="G1685" s="80"/>
      <c r="H1685" s="81"/>
      <c r="I1685" s="82"/>
      <c r="J1685" s="82"/>
      <c r="K1685" s="83"/>
      <c r="L1685" s="1"/>
      <c r="M1685"/>
    </row>
    <row r="1686" spans="3:13">
      <c r="C1686" s="91"/>
      <c r="D1686" s="80"/>
      <c r="E1686" s="80"/>
      <c r="F1686" s="84"/>
      <c r="G1686" s="80"/>
      <c r="H1686" s="81"/>
      <c r="I1686" s="82"/>
      <c r="J1686" s="82"/>
      <c r="K1686" s="83"/>
      <c r="L1686" s="1"/>
      <c r="M1686"/>
    </row>
    <row r="1687" spans="3:13">
      <c r="C1687" s="91"/>
      <c r="D1687" s="80"/>
      <c r="E1687" s="80"/>
      <c r="F1687" s="84"/>
      <c r="G1687" s="80"/>
      <c r="H1687" s="81"/>
      <c r="I1687" s="82"/>
      <c r="J1687" s="82"/>
      <c r="K1687" s="83"/>
      <c r="L1687" s="1"/>
      <c r="M1687"/>
    </row>
    <row r="1688" spans="3:13">
      <c r="C1688" s="91"/>
      <c r="D1688" s="80"/>
      <c r="E1688" s="80"/>
      <c r="F1688" s="84"/>
      <c r="G1688" s="80"/>
      <c r="H1688" s="81"/>
      <c r="I1688" s="82"/>
      <c r="J1688" s="82"/>
      <c r="K1688" s="83"/>
      <c r="L1688" s="1"/>
      <c r="M1688"/>
    </row>
    <row r="1689" spans="3:13">
      <c r="C1689" s="91"/>
      <c r="D1689" s="80"/>
      <c r="E1689" s="80"/>
      <c r="F1689" s="84"/>
      <c r="G1689" s="80"/>
      <c r="H1689" s="81"/>
      <c r="I1689" s="82"/>
      <c r="J1689" s="82"/>
      <c r="K1689" s="83"/>
      <c r="L1689" s="1"/>
      <c r="M1689"/>
    </row>
    <row r="1690" spans="3:13">
      <c r="C1690" s="91"/>
      <c r="D1690" s="80"/>
      <c r="E1690" s="80"/>
      <c r="F1690" s="84"/>
      <c r="G1690" s="80"/>
      <c r="H1690" s="81"/>
      <c r="I1690" s="82"/>
      <c r="J1690" s="82"/>
      <c r="K1690" s="83"/>
      <c r="L1690" s="1"/>
      <c r="M1690"/>
    </row>
    <row r="1691" spans="3:13">
      <c r="C1691" s="91"/>
      <c r="D1691" s="80"/>
      <c r="E1691" s="80"/>
      <c r="F1691" s="84"/>
      <c r="G1691" s="80"/>
      <c r="H1691" s="81"/>
      <c r="I1691" s="82"/>
      <c r="J1691" s="82"/>
      <c r="K1691" s="83"/>
      <c r="L1691" s="1"/>
      <c r="M1691"/>
    </row>
    <row r="1692" spans="3:13">
      <c r="C1692" s="91"/>
      <c r="D1692" s="80"/>
      <c r="E1692" s="80"/>
      <c r="F1692" s="84"/>
      <c r="G1692" s="80"/>
      <c r="H1692" s="81"/>
      <c r="I1692" s="82"/>
      <c r="J1692" s="82"/>
      <c r="K1692" s="83"/>
      <c r="L1692" s="1"/>
      <c r="M1692"/>
    </row>
    <row r="1693" spans="3:13">
      <c r="C1693" s="91"/>
      <c r="D1693" s="80"/>
      <c r="E1693" s="80"/>
      <c r="F1693" s="84"/>
      <c r="G1693" s="80"/>
      <c r="H1693" s="81"/>
      <c r="I1693" s="82"/>
      <c r="J1693" s="82"/>
      <c r="K1693" s="83"/>
      <c r="L1693" s="1"/>
      <c r="M1693"/>
    </row>
    <row r="1694" spans="3:13">
      <c r="C1694" s="91"/>
      <c r="D1694" s="80"/>
      <c r="E1694" s="80"/>
      <c r="F1694" s="84"/>
      <c r="G1694" s="80"/>
      <c r="H1694" s="81"/>
      <c r="I1694" s="82"/>
      <c r="J1694" s="82"/>
      <c r="K1694" s="83"/>
      <c r="L1694" s="1"/>
      <c r="M1694"/>
    </row>
    <row r="1695" spans="3:13">
      <c r="C1695" s="91"/>
      <c r="D1695" s="80"/>
      <c r="E1695" s="80"/>
      <c r="F1695" s="84"/>
      <c r="G1695" s="80"/>
      <c r="H1695" s="81"/>
      <c r="I1695" s="82"/>
      <c r="J1695" s="82"/>
      <c r="K1695" s="83"/>
      <c r="L1695" s="1"/>
      <c r="M1695"/>
    </row>
    <row r="1696" spans="3:13">
      <c r="C1696" s="91"/>
      <c r="D1696" s="80"/>
      <c r="E1696" s="80"/>
      <c r="F1696" s="84"/>
      <c r="G1696" s="80"/>
      <c r="H1696" s="81"/>
      <c r="I1696" s="82"/>
      <c r="J1696" s="82"/>
      <c r="K1696" s="83"/>
      <c r="L1696" s="1"/>
      <c r="M1696"/>
    </row>
    <row r="1697" spans="3:13">
      <c r="C1697" s="91"/>
      <c r="D1697" s="80"/>
      <c r="E1697" s="80"/>
      <c r="F1697" s="84"/>
      <c r="G1697" s="80"/>
      <c r="H1697" s="81"/>
      <c r="I1697" s="82"/>
      <c r="J1697" s="82"/>
      <c r="K1697" s="83"/>
      <c r="L1697" s="1"/>
      <c r="M1697"/>
    </row>
    <row r="1698" spans="3:13">
      <c r="C1698" s="91"/>
      <c r="D1698" s="80"/>
      <c r="E1698" s="80"/>
      <c r="F1698" s="84"/>
      <c r="G1698" s="80"/>
      <c r="H1698" s="81"/>
      <c r="I1698" s="82"/>
      <c r="J1698" s="82"/>
      <c r="K1698" s="83"/>
      <c r="L1698" s="1"/>
      <c r="M1698"/>
    </row>
    <row r="1699" spans="3:13">
      <c r="C1699" s="91"/>
      <c r="D1699" s="80"/>
      <c r="E1699" s="80"/>
      <c r="F1699" s="84"/>
      <c r="G1699" s="80"/>
      <c r="H1699" s="81"/>
      <c r="I1699" s="82"/>
      <c r="J1699" s="82"/>
      <c r="K1699" s="83"/>
      <c r="L1699" s="1"/>
      <c r="M1699"/>
    </row>
    <row r="1700" spans="3:13">
      <c r="C1700" s="91"/>
      <c r="D1700" s="80"/>
      <c r="E1700" s="80"/>
      <c r="F1700" s="84"/>
      <c r="G1700" s="80"/>
      <c r="H1700" s="81"/>
      <c r="I1700" s="82"/>
      <c r="J1700" s="82"/>
      <c r="K1700" s="83"/>
      <c r="L1700" s="1"/>
      <c r="M1700"/>
    </row>
    <row r="1701" spans="3:13">
      <c r="C1701" s="91"/>
      <c r="D1701" s="80"/>
      <c r="E1701" s="80"/>
      <c r="F1701" s="84"/>
      <c r="G1701" s="80"/>
      <c r="H1701" s="81"/>
      <c r="I1701" s="82"/>
      <c r="J1701" s="82"/>
      <c r="K1701" s="83"/>
      <c r="L1701" s="1"/>
      <c r="M1701"/>
    </row>
    <row r="1702" spans="3:13">
      <c r="C1702" s="91"/>
      <c r="D1702" s="80"/>
      <c r="E1702" s="80"/>
      <c r="F1702" s="84"/>
      <c r="G1702" s="80"/>
      <c r="H1702" s="81"/>
      <c r="I1702" s="82"/>
      <c r="J1702" s="82"/>
      <c r="K1702" s="83"/>
      <c r="L1702" s="1"/>
      <c r="M1702"/>
    </row>
    <row r="1703" spans="3:13">
      <c r="C1703" s="91"/>
      <c r="D1703" s="80"/>
      <c r="E1703" s="80"/>
      <c r="F1703" s="84"/>
      <c r="G1703" s="80"/>
      <c r="H1703" s="81"/>
      <c r="I1703" s="82"/>
      <c r="J1703" s="82"/>
      <c r="K1703" s="83"/>
      <c r="L1703" s="1"/>
      <c r="M1703"/>
    </row>
    <row r="1704" spans="3:13">
      <c r="C1704" s="91"/>
      <c r="D1704" s="80"/>
      <c r="E1704" s="80"/>
      <c r="F1704" s="84"/>
      <c r="G1704" s="80"/>
      <c r="H1704" s="81"/>
      <c r="I1704" s="82"/>
      <c r="J1704" s="82"/>
      <c r="K1704" s="83"/>
      <c r="L1704" s="1"/>
      <c r="M1704"/>
    </row>
    <row r="1705" spans="3:13">
      <c r="C1705" s="91"/>
      <c r="D1705" s="80"/>
      <c r="E1705" s="80"/>
      <c r="F1705" s="84"/>
      <c r="G1705" s="80"/>
      <c r="H1705" s="81"/>
      <c r="I1705" s="82"/>
      <c r="J1705" s="82"/>
      <c r="K1705" s="83"/>
      <c r="L1705" s="1"/>
      <c r="M1705"/>
    </row>
    <row r="1706" spans="3:13">
      <c r="C1706" s="91"/>
      <c r="D1706" s="80"/>
      <c r="E1706" s="80"/>
      <c r="F1706" s="84"/>
      <c r="G1706" s="80"/>
      <c r="H1706" s="81"/>
      <c r="I1706" s="82"/>
      <c r="J1706" s="82"/>
      <c r="K1706" s="83"/>
      <c r="L1706" s="1"/>
      <c r="M1706"/>
    </row>
    <row r="1707" spans="3:13">
      <c r="C1707" s="91"/>
      <c r="D1707" s="80"/>
      <c r="E1707" s="80"/>
      <c r="F1707" s="84"/>
      <c r="G1707" s="80"/>
      <c r="H1707" s="81"/>
      <c r="I1707" s="82"/>
      <c r="J1707" s="82"/>
      <c r="K1707" s="83"/>
      <c r="L1707" s="1"/>
      <c r="M1707"/>
    </row>
    <row r="1708" spans="3:13">
      <c r="C1708" s="91"/>
      <c r="D1708" s="80"/>
      <c r="E1708" s="80"/>
      <c r="F1708" s="84"/>
      <c r="G1708" s="80"/>
      <c r="H1708" s="81"/>
      <c r="I1708" s="82"/>
      <c r="J1708" s="82"/>
      <c r="K1708" s="83"/>
      <c r="L1708" s="1"/>
      <c r="M1708"/>
    </row>
    <row r="1709" spans="3:13">
      <c r="C1709" s="91"/>
      <c r="D1709" s="80"/>
      <c r="E1709" s="80"/>
      <c r="F1709" s="84"/>
      <c r="G1709" s="80"/>
      <c r="H1709" s="81"/>
      <c r="I1709" s="82"/>
      <c r="J1709" s="82"/>
      <c r="K1709" s="83"/>
      <c r="L1709" s="1"/>
      <c r="M1709"/>
    </row>
    <row r="1710" spans="3:13">
      <c r="C1710" s="91"/>
      <c r="D1710" s="80"/>
      <c r="E1710" s="80"/>
      <c r="F1710" s="84"/>
      <c r="G1710" s="80"/>
      <c r="H1710" s="81"/>
      <c r="I1710" s="82"/>
      <c r="J1710" s="82"/>
      <c r="K1710" s="83"/>
      <c r="L1710" s="1"/>
      <c r="M1710"/>
    </row>
    <row r="1711" spans="3:13">
      <c r="C1711" s="91"/>
      <c r="D1711" s="80"/>
      <c r="E1711" s="80"/>
      <c r="F1711" s="84"/>
      <c r="G1711" s="80"/>
      <c r="H1711" s="81"/>
      <c r="I1711" s="82"/>
      <c r="J1711" s="82"/>
      <c r="K1711" s="83"/>
      <c r="L1711" s="1"/>
      <c r="M1711"/>
    </row>
    <row r="1712" spans="3:13">
      <c r="C1712" s="91"/>
      <c r="D1712" s="80"/>
      <c r="E1712" s="80"/>
      <c r="F1712" s="84"/>
      <c r="G1712" s="80"/>
      <c r="H1712" s="81"/>
      <c r="I1712" s="82"/>
      <c r="J1712" s="82"/>
      <c r="K1712" s="83"/>
      <c r="L1712" s="1"/>
      <c r="M1712"/>
    </row>
    <row r="1713" spans="3:13">
      <c r="C1713" s="91"/>
      <c r="D1713" s="80"/>
      <c r="E1713" s="80"/>
      <c r="F1713" s="84"/>
      <c r="G1713" s="80"/>
      <c r="H1713" s="81"/>
      <c r="I1713" s="82"/>
      <c r="J1713" s="82"/>
      <c r="K1713" s="83"/>
      <c r="L1713" s="1"/>
      <c r="M1713"/>
    </row>
    <row r="1714" spans="3:13">
      <c r="C1714" s="91"/>
      <c r="D1714" s="80"/>
      <c r="E1714" s="80"/>
      <c r="F1714" s="84"/>
      <c r="G1714" s="80"/>
      <c r="H1714" s="81"/>
      <c r="I1714" s="82"/>
      <c r="J1714" s="82"/>
      <c r="K1714" s="83"/>
      <c r="L1714" s="1"/>
      <c r="M1714"/>
    </row>
    <row r="1715" spans="3:13">
      <c r="C1715" s="91"/>
      <c r="D1715" s="80"/>
      <c r="E1715" s="80"/>
      <c r="F1715" s="84"/>
      <c r="G1715" s="80"/>
      <c r="H1715" s="81"/>
      <c r="I1715" s="82"/>
      <c r="J1715" s="82"/>
      <c r="K1715" s="83"/>
      <c r="L1715" s="1"/>
      <c r="M1715"/>
    </row>
    <row r="1716" spans="3:13">
      <c r="C1716" s="91"/>
      <c r="D1716" s="80"/>
      <c r="E1716" s="80"/>
      <c r="F1716" s="84"/>
      <c r="G1716" s="80"/>
      <c r="H1716" s="81"/>
      <c r="I1716" s="82"/>
      <c r="J1716" s="82"/>
      <c r="K1716" s="83"/>
      <c r="L1716" s="1"/>
      <c r="M1716"/>
    </row>
    <row r="1717" spans="3:13">
      <c r="C1717" s="91"/>
      <c r="D1717" s="80"/>
      <c r="E1717" s="80"/>
      <c r="F1717" s="84"/>
      <c r="G1717" s="80"/>
      <c r="H1717" s="81"/>
      <c r="I1717" s="82"/>
      <c r="J1717" s="82"/>
      <c r="K1717" s="83"/>
      <c r="L1717" s="1"/>
      <c r="M1717"/>
    </row>
    <row r="1718" spans="3:13">
      <c r="C1718" s="91"/>
      <c r="D1718" s="80"/>
      <c r="E1718" s="80"/>
      <c r="F1718" s="84"/>
      <c r="G1718" s="80"/>
      <c r="H1718" s="81"/>
      <c r="I1718" s="82"/>
      <c r="J1718" s="82"/>
      <c r="K1718" s="83"/>
      <c r="L1718" s="1"/>
      <c r="M1718"/>
    </row>
    <row r="1719" spans="3:13">
      <c r="C1719" s="91"/>
      <c r="D1719" s="80"/>
      <c r="E1719" s="80"/>
      <c r="F1719" s="84"/>
      <c r="G1719" s="80"/>
      <c r="H1719" s="81"/>
      <c r="I1719" s="82"/>
      <c r="J1719" s="82"/>
      <c r="K1719" s="83"/>
      <c r="L1719" s="1"/>
      <c r="M1719"/>
    </row>
    <row r="1720" spans="3:13">
      <c r="C1720" s="91"/>
      <c r="D1720" s="80"/>
      <c r="E1720" s="80"/>
      <c r="F1720" s="84"/>
      <c r="G1720" s="80"/>
      <c r="H1720" s="81"/>
      <c r="I1720" s="82"/>
      <c r="J1720" s="82"/>
      <c r="K1720" s="83"/>
      <c r="L1720" s="1"/>
      <c r="M1720"/>
    </row>
    <row r="1721" spans="3:13">
      <c r="C1721" s="91"/>
      <c r="D1721" s="80"/>
      <c r="E1721" s="80"/>
      <c r="F1721" s="84"/>
      <c r="G1721" s="80"/>
      <c r="H1721" s="81"/>
      <c r="I1721" s="82"/>
      <c r="J1721" s="82"/>
      <c r="K1721" s="83"/>
      <c r="L1721" s="1"/>
      <c r="M1721"/>
    </row>
    <row r="1722" spans="3:13">
      <c r="C1722" s="91"/>
      <c r="D1722" s="80"/>
      <c r="E1722" s="80"/>
      <c r="F1722" s="84"/>
      <c r="G1722" s="80"/>
      <c r="H1722" s="81"/>
      <c r="I1722" s="82"/>
      <c r="J1722" s="82"/>
      <c r="K1722" s="83"/>
      <c r="L1722" s="1"/>
      <c r="M1722"/>
    </row>
    <row r="1723" spans="3:13">
      <c r="C1723" s="91"/>
      <c r="D1723" s="80"/>
      <c r="E1723" s="80"/>
      <c r="F1723" s="84"/>
      <c r="G1723" s="80"/>
      <c r="H1723" s="81"/>
      <c r="I1723" s="82"/>
      <c r="J1723" s="82"/>
      <c r="K1723" s="83"/>
      <c r="L1723" s="1"/>
      <c r="M1723"/>
    </row>
    <row r="1724" spans="3:13">
      <c r="C1724" s="91"/>
      <c r="D1724" s="80"/>
      <c r="E1724" s="80"/>
      <c r="F1724" s="84"/>
      <c r="G1724" s="80"/>
      <c r="H1724" s="81"/>
      <c r="I1724" s="82"/>
      <c r="J1724" s="82"/>
      <c r="K1724" s="83"/>
      <c r="L1724" s="1"/>
      <c r="M1724"/>
    </row>
    <row r="1725" spans="3:13">
      <c r="C1725" s="91"/>
      <c r="D1725" s="80"/>
      <c r="E1725" s="80"/>
      <c r="F1725" s="84"/>
      <c r="G1725" s="80"/>
      <c r="H1725" s="81"/>
      <c r="I1725" s="82"/>
      <c r="J1725" s="82"/>
      <c r="K1725" s="83"/>
      <c r="L1725" s="1"/>
      <c r="M1725"/>
    </row>
    <row r="1726" spans="3:13">
      <c r="C1726" s="91"/>
      <c r="D1726" s="80"/>
      <c r="E1726" s="80"/>
      <c r="F1726" s="84"/>
      <c r="G1726" s="80"/>
      <c r="H1726" s="81"/>
      <c r="I1726" s="82"/>
      <c r="J1726" s="82"/>
      <c r="K1726" s="83"/>
      <c r="L1726" s="1"/>
      <c r="M1726"/>
    </row>
    <row r="1727" spans="3:13">
      <c r="C1727" s="91"/>
      <c r="D1727" s="80"/>
      <c r="E1727" s="80"/>
      <c r="F1727" s="84"/>
      <c r="G1727" s="80"/>
      <c r="H1727" s="81"/>
      <c r="I1727" s="82"/>
      <c r="J1727" s="82"/>
      <c r="K1727" s="83"/>
      <c r="L1727" s="1"/>
      <c r="M1727"/>
    </row>
    <row r="1728" spans="3:13">
      <c r="C1728" s="91"/>
      <c r="D1728" s="80"/>
      <c r="E1728" s="80"/>
      <c r="F1728" s="84"/>
      <c r="G1728" s="80"/>
      <c r="H1728" s="81"/>
      <c r="I1728" s="82"/>
      <c r="J1728" s="82"/>
      <c r="K1728" s="83"/>
      <c r="L1728" s="1"/>
      <c r="M1728"/>
    </row>
    <row r="1729" spans="3:13">
      <c r="C1729" s="91"/>
      <c r="D1729" s="80"/>
      <c r="E1729" s="80"/>
      <c r="F1729" s="84"/>
      <c r="G1729" s="80"/>
      <c r="H1729" s="81"/>
      <c r="I1729" s="82"/>
      <c r="J1729" s="82"/>
      <c r="K1729" s="83"/>
      <c r="L1729" s="1"/>
      <c r="M1729"/>
    </row>
    <row r="1730" spans="3:13">
      <c r="C1730" s="91"/>
      <c r="D1730" s="80"/>
      <c r="E1730" s="80"/>
      <c r="F1730" s="84"/>
      <c r="G1730" s="80"/>
      <c r="H1730" s="81"/>
      <c r="I1730" s="82"/>
      <c r="J1730" s="82"/>
      <c r="K1730" s="83"/>
      <c r="L1730" s="1"/>
      <c r="M1730"/>
    </row>
    <row r="1731" spans="3:13">
      <c r="C1731" s="91"/>
      <c r="D1731" s="80"/>
      <c r="E1731" s="80"/>
      <c r="F1731" s="84"/>
      <c r="G1731" s="80"/>
      <c r="H1731" s="81"/>
      <c r="I1731" s="82"/>
      <c r="J1731" s="82"/>
      <c r="K1731" s="83"/>
      <c r="L1731" s="1"/>
      <c r="M1731"/>
    </row>
    <row r="1732" spans="3:13">
      <c r="C1732" s="91"/>
      <c r="D1732" s="80"/>
      <c r="E1732" s="80"/>
      <c r="F1732" s="84"/>
      <c r="G1732" s="80"/>
      <c r="H1732" s="81"/>
      <c r="I1732" s="82"/>
      <c r="J1732" s="82"/>
      <c r="K1732" s="83"/>
      <c r="L1732" s="1"/>
      <c r="M1732"/>
    </row>
    <row r="1733" spans="3:13">
      <c r="C1733" s="91"/>
      <c r="D1733" s="80"/>
      <c r="E1733" s="80"/>
      <c r="F1733" s="84"/>
      <c r="G1733" s="80"/>
      <c r="H1733" s="81"/>
      <c r="I1733" s="82"/>
      <c r="J1733" s="82"/>
      <c r="K1733" s="83"/>
      <c r="L1733" s="1"/>
      <c r="M1733"/>
    </row>
    <row r="1734" spans="3:13">
      <c r="C1734" s="91"/>
      <c r="D1734" s="80"/>
      <c r="E1734" s="80"/>
      <c r="F1734" s="84"/>
      <c r="G1734" s="80"/>
      <c r="H1734" s="81"/>
      <c r="I1734" s="82"/>
      <c r="J1734" s="82"/>
      <c r="K1734" s="83"/>
      <c r="L1734" s="1"/>
      <c r="M1734"/>
    </row>
    <row r="1735" spans="3:13">
      <c r="C1735" s="91"/>
      <c r="D1735" s="80"/>
      <c r="E1735" s="80"/>
      <c r="F1735" s="84"/>
      <c r="G1735" s="80"/>
      <c r="H1735" s="81"/>
      <c r="I1735" s="82"/>
      <c r="J1735" s="82"/>
      <c r="K1735" s="83"/>
      <c r="L1735" s="1"/>
      <c r="M1735"/>
    </row>
    <row r="1736" spans="3:13">
      <c r="C1736" s="91"/>
      <c r="D1736" s="80"/>
      <c r="E1736" s="80"/>
      <c r="F1736" s="84"/>
      <c r="G1736" s="80"/>
      <c r="H1736" s="81"/>
      <c r="I1736" s="82"/>
      <c r="J1736" s="82"/>
      <c r="K1736" s="83"/>
      <c r="L1736" s="1"/>
      <c r="M1736"/>
    </row>
    <row r="1737" spans="3:13">
      <c r="C1737" s="91"/>
      <c r="D1737" s="80"/>
      <c r="E1737" s="80"/>
      <c r="F1737" s="84"/>
      <c r="G1737" s="80"/>
      <c r="H1737" s="81"/>
      <c r="I1737" s="82"/>
      <c r="J1737" s="82"/>
      <c r="K1737" s="83"/>
      <c r="L1737" s="1"/>
      <c r="M1737"/>
    </row>
    <row r="1738" spans="3:13">
      <c r="C1738" s="91"/>
      <c r="D1738" s="80"/>
      <c r="E1738" s="80"/>
      <c r="F1738" s="84"/>
      <c r="G1738" s="80"/>
      <c r="H1738" s="81"/>
      <c r="I1738" s="82"/>
      <c r="J1738" s="82"/>
      <c r="K1738" s="83"/>
      <c r="L1738" s="1"/>
      <c r="M1738"/>
    </row>
    <row r="1739" spans="3:13">
      <c r="C1739" s="91"/>
      <c r="D1739" s="80"/>
      <c r="E1739" s="80"/>
      <c r="F1739" s="84"/>
      <c r="G1739" s="80"/>
      <c r="H1739" s="81"/>
      <c r="I1739" s="82"/>
      <c r="J1739" s="82"/>
      <c r="K1739" s="83"/>
      <c r="L1739" s="1"/>
      <c r="M1739"/>
    </row>
    <row r="1740" spans="3:13">
      <c r="C1740" s="91"/>
      <c r="D1740" s="80"/>
      <c r="E1740" s="80"/>
      <c r="F1740" s="84"/>
      <c r="G1740" s="80"/>
      <c r="H1740" s="81"/>
      <c r="I1740" s="82"/>
      <c r="J1740" s="82"/>
      <c r="K1740" s="83"/>
      <c r="L1740" s="1"/>
      <c r="M1740"/>
    </row>
    <row r="1741" spans="3:13">
      <c r="C1741" s="91"/>
      <c r="D1741" s="80"/>
      <c r="E1741" s="80"/>
      <c r="F1741" s="84"/>
      <c r="G1741" s="80"/>
      <c r="H1741" s="81"/>
      <c r="I1741" s="82"/>
      <c r="J1741" s="82"/>
      <c r="K1741" s="83"/>
      <c r="L1741" s="1"/>
      <c r="M1741"/>
    </row>
    <row r="1742" spans="3:13">
      <c r="C1742" s="91"/>
      <c r="D1742" s="80"/>
      <c r="E1742" s="80"/>
      <c r="F1742" s="84"/>
      <c r="G1742" s="80"/>
      <c r="H1742" s="81"/>
      <c r="I1742" s="82"/>
      <c r="J1742" s="82"/>
      <c r="K1742" s="83"/>
      <c r="L1742" s="1"/>
      <c r="M1742"/>
    </row>
    <row r="1743" spans="3:13">
      <c r="C1743" s="91"/>
      <c r="D1743" s="80"/>
      <c r="E1743" s="80"/>
      <c r="F1743" s="84"/>
      <c r="G1743" s="80"/>
      <c r="H1743" s="81"/>
      <c r="I1743" s="82"/>
      <c r="J1743" s="82"/>
      <c r="K1743" s="83"/>
      <c r="L1743" s="1"/>
      <c r="M1743"/>
    </row>
    <row r="1744" spans="3:13">
      <c r="C1744" s="91"/>
      <c r="D1744" s="80"/>
      <c r="E1744" s="80"/>
      <c r="F1744" s="84"/>
      <c r="G1744" s="80"/>
      <c r="H1744" s="81"/>
      <c r="I1744" s="82"/>
      <c r="J1744" s="82"/>
      <c r="K1744" s="83"/>
      <c r="L1744" s="1"/>
      <c r="M1744"/>
    </row>
    <row r="1745" spans="3:13">
      <c r="C1745" s="91"/>
      <c r="D1745" s="80"/>
      <c r="E1745" s="80"/>
      <c r="F1745" s="84"/>
      <c r="G1745" s="80"/>
      <c r="H1745" s="81"/>
      <c r="I1745" s="82"/>
      <c r="J1745" s="82"/>
      <c r="K1745" s="83"/>
      <c r="L1745" s="1"/>
      <c r="M1745"/>
    </row>
    <row r="1746" spans="3:13">
      <c r="C1746" s="91"/>
      <c r="D1746" s="80"/>
      <c r="E1746" s="80"/>
      <c r="F1746" s="84"/>
      <c r="G1746" s="80"/>
      <c r="H1746" s="81"/>
      <c r="I1746" s="82"/>
      <c r="J1746" s="82"/>
      <c r="K1746" s="83"/>
      <c r="L1746" s="1"/>
      <c r="M1746"/>
    </row>
    <row r="1747" spans="3:13">
      <c r="C1747" s="91"/>
      <c r="D1747" s="80"/>
      <c r="E1747" s="80"/>
      <c r="F1747" s="84"/>
      <c r="G1747" s="80"/>
      <c r="H1747" s="81"/>
      <c r="I1747" s="82"/>
      <c r="J1747" s="82"/>
      <c r="K1747" s="83"/>
      <c r="L1747" s="1"/>
      <c r="M1747"/>
    </row>
    <row r="1748" spans="3:13">
      <c r="C1748" s="91"/>
      <c r="D1748" s="80"/>
      <c r="E1748" s="80"/>
      <c r="F1748" s="84"/>
      <c r="G1748" s="80"/>
      <c r="H1748" s="81"/>
      <c r="I1748" s="82"/>
      <c r="J1748" s="82"/>
      <c r="K1748" s="83"/>
      <c r="L1748" s="1"/>
      <c r="M1748"/>
    </row>
    <row r="1749" spans="3:13">
      <c r="C1749" s="91"/>
      <c r="D1749" s="80"/>
      <c r="E1749" s="80"/>
      <c r="F1749" s="84"/>
      <c r="G1749" s="80"/>
      <c r="H1749" s="81"/>
      <c r="I1749" s="82"/>
      <c r="J1749" s="82"/>
      <c r="K1749" s="83"/>
      <c r="L1749" s="1"/>
      <c r="M1749"/>
    </row>
    <row r="1750" spans="3:13">
      <c r="C1750" s="91"/>
      <c r="D1750" s="80"/>
      <c r="E1750" s="80"/>
      <c r="F1750" s="84"/>
      <c r="G1750" s="80"/>
      <c r="H1750" s="81"/>
      <c r="I1750" s="82"/>
      <c r="J1750" s="82"/>
      <c r="K1750" s="83"/>
      <c r="L1750" s="1"/>
      <c r="M1750"/>
    </row>
    <row r="1751" spans="3:13">
      <c r="C1751" s="91"/>
      <c r="D1751" s="80"/>
      <c r="E1751" s="80"/>
      <c r="F1751" s="84"/>
      <c r="G1751" s="80"/>
      <c r="H1751" s="81"/>
      <c r="I1751" s="82"/>
      <c r="J1751" s="82"/>
      <c r="K1751" s="83"/>
      <c r="L1751" s="1"/>
      <c r="M1751"/>
    </row>
    <row r="1752" spans="3:13">
      <c r="C1752" s="91"/>
      <c r="D1752" s="80"/>
      <c r="E1752" s="80"/>
      <c r="F1752" s="84"/>
      <c r="G1752" s="80"/>
      <c r="H1752" s="81"/>
      <c r="I1752" s="82"/>
      <c r="J1752" s="82"/>
      <c r="K1752" s="83"/>
      <c r="L1752" s="1"/>
      <c r="M1752"/>
    </row>
    <row r="1753" spans="3:13">
      <c r="C1753" s="91"/>
      <c r="D1753" s="80"/>
      <c r="E1753" s="80"/>
      <c r="F1753" s="84"/>
      <c r="G1753" s="80"/>
      <c r="H1753" s="81"/>
      <c r="I1753" s="82"/>
      <c r="J1753" s="82"/>
      <c r="K1753" s="83"/>
      <c r="L1753" s="1"/>
      <c r="M1753"/>
    </row>
    <row r="1754" spans="3:13">
      <c r="C1754" s="91"/>
      <c r="D1754" s="80"/>
      <c r="E1754" s="80"/>
      <c r="F1754" s="84"/>
      <c r="G1754" s="80"/>
      <c r="H1754" s="81"/>
      <c r="I1754" s="82"/>
      <c r="J1754" s="82"/>
      <c r="K1754" s="83"/>
      <c r="L1754" s="1"/>
      <c r="M1754"/>
    </row>
    <row r="1755" spans="3:13">
      <c r="C1755" s="91"/>
      <c r="D1755" s="80"/>
      <c r="E1755" s="80"/>
      <c r="F1755" s="84"/>
      <c r="G1755" s="80"/>
      <c r="H1755" s="81"/>
      <c r="I1755" s="82"/>
      <c r="J1755" s="82"/>
      <c r="K1755" s="83"/>
      <c r="L1755" s="1"/>
      <c r="M1755"/>
    </row>
    <row r="1756" spans="3:13">
      <c r="C1756" s="91"/>
      <c r="D1756" s="80"/>
      <c r="E1756" s="80"/>
      <c r="F1756" s="84"/>
      <c r="G1756" s="80"/>
      <c r="H1756" s="81"/>
      <c r="I1756" s="82"/>
      <c r="J1756" s="82"/>
      <c r="K1756" s="83"/>
      <c r="L1756" s="1"/>
      <c r="M1756"/>
    </row>
    <row r="1757" spans="3:13">
      <c r="C1757" s="91"/>
      <c r="D1757" s="80"/>
      <c r="E1757" s="80"/>
      <c r="F1757" s="84"/>
      <c r="G1757" s="80"/>
      <c r="H1757" s="81"/>
      <c r="I1757" s="82"/>
      <c r="J1757" s="82"/>
      <c r="K1757" s="83"/>
      <c r="L1757" s="1"/>
      <c r="M1757"/>
    </row>
    <row r="1758" spans="3:13">
      <c r="C1758" s="91"/>
      <c r="D1758" s="80"/>
      <c r="E1758" s="80"/>
      <c r="F1758" s="84"/>
      <c r="G1758" s="80"/>
      <c r="H1758" s="81"/>
      <c r="I1758" s="82"/>
      <c r="J1758" s="82"/>
      <c r="K1758" s="83"/>
      <c r="L1758" s="1"/>
      <c r="M1758"/>
    </row>
    <row r="1759" spans="3:13">
      <c r="C1759" s="91"/>
      <c r="D1759" s="80"/>
      <c r="E1759" s="80"/>
      <c r="F1759" s="84"/>
      <c r="G1759" s="80"/>
      <c r="H1759" s="81"/>
      <c r="I1759" s="82"/>
      <c r="J1759" s="82"/>
      <c r="K1759" s="83"/>
      <c r="L1759" s="1"/>
      <c r="M1759"/>
    </row>
    <row r="1760" spans="3:13">
      <c r="C1760" s="91"/>
      <c r="D1760" s="80"/>
      <c r="E1760" s="80"/>
      <c r="F1760" s="84"/>
      <c r="G1760" s="80"/>
      <c r="H1760" s="81"/>
      <c r="I1760" s="82"/>
      <c r="J1760" s="82"/>
      <c r="K1760" s="83"/>
      <c r="L1760" s="1"/>
      <c r="M1760"/>
    </row>
    <row r="1761" spans="3:13">
      <c r="C1761" s="91"/>
      <c r="D1761" s="80"/>
      <c r="E1761" s="80"/>
      <c r="F1761" s="84"/>
      <c r="G1761" s="80"/>
      <c r="H1761" s="81"/>
      <c r="I1761" s="82"/>
      <c r="J1761" s="82"/>
      <c r="K1761" s="83"/>
      <c r="L1761" s="1"/>
      <c r="M1761"/>
    </row>
    <row r="1762" spans="3:13">
      <c r="C1762" s="91"/>
      <c r="D1762" s="80"/>
      <c r="E1762" s="80"/>
      <c r="F1762" s="84"/>
      <c r="G1762" s="80"/>
      <c r="H1762" s="81"/>
      <c r="I1762" s="82"/>
      <c r="J1762" s="82"/>
      <c r="K1762" s="83"/>
      <c r="L1762" s="1"/>
      <c r="M1762"/>
    </row>
    <row r="1763" spans="3:13">
      <c r="C1763" s="91"/>
      <c r="D1763" s="80"/>
      <c r="E1763" s="80"/>
      <c r="F1763" s="84"/>
      <c r="G1763" s="80"/>
      <c r="H1763" s="81"/>
      <c r="I1763" s="82"/>
      <c r="J1763" s="82"/>
      <c r="K1763" s="83"/>
      <c r="L1763" s="1"/>
      <c r="M1763"/>
    </row>
    <row r="1764" spans="3:13">
      <c r="C1764" s="91"/>
      <c r="D1764" s="80"/>
      <c r="E1764" s="80"/>
      <c r="F1764" s="84"/>
      <c r="G1764" s="80"/>
      <c r="H1764" s="81"/>
      <c r="I1764" s="82"/>
      <c r="J1764" s="82"/>
      <c r="K1764" s="83"/>
      <c r="L1764" s="1"/>
      <c r="M1764"/>
    </row>
    <row r="1765" spans="3:13">
      <c r="C1765" s="91"/>
      <c r="D1765" s="80"/>
      <c r="E1765" s="80"/>
      <c r="F1765" s="84"/>
      <c r="G1765" s="80"/>
      <c r="H1765" s="81"/>
      <c r="I1765" s="82"/>
      <c r="J1765" s="82"/>
      <c r="K1765" s="83"/>
      <c r="L1765" s="1"/>
      <c r="M1765"/>
    </row>
    <row r="1766" spans="3:13">
      <c r="C1766" s="91"/>
      <c r="D1766" s="80"/>
      <c r="E1766" s="80"/>
      <c r="F1766" s="84"/>
      <c r="G1766" s="80"/>
      <c r="H1766" s="81"/>
      <c r="I1766" s="82"/>
      <c r="J1766" s="82"/>
      <c r="K1766" s="83"/>
      <c r="L1766" s="1"/>
      <c r="M1766"/>
    </row>
    <row r="1767" spans="3:13">
      <c r="C1767" s="91"/>
      <c r="D1767" s="80"/>
      <c r="E1767" s="80"/>
      <c r="F1767" s="84"/>
      <c r="G1767" s="80"/>
      <c r="H1767" s="81"/>
      <c r="I1767" s="82"/>
      <c r="J1767" s="82"/>
      <c r="K1767" s="83"/>
      <c r="L1767" s="1"/>
      <c r="M1767"/>
    </row>
    <row r="1768" spans="3:13">
      <c r="C1768" s="91"/>
      <c r="D1768" s="80"/>
      <c r="E1768" s="80"/>
      <c r="F1768" s="84"/>
      <c r="G1768" s="80"/>
      <c r="H1768" s="81"/>
      <c r="I1768" s="82"/>
      <c r="J1768" s="82"/>
      <c r="K1768" s="83"/>
      <c r="L1768" s="1"/>
      <c r="M1768"/>
    </row>
    <row r="1769" spans="3:13">
      <c r="C1769" s="91"/>
      <c r="D1769" s="80"/>
      <c r="E1769" s="80"/>
      <c r="F1769" s="84"/>
      <c r="G1769" s="80"/>
      <c r="H1769" s="81"/>
      <c r="I1769" s="82"/>
      <c r="J1769" s="82"/>
      <c r="K1769" s="83"/>
      <c r="L1769" s="1"/>
      <c r="M1769"/>
    </row>
    <row r="1770" spans="3:13">
      <c r="C1770" s="91"/>
      <c r="D1770" s="80"/>
      <c r="E1770" s="80"/>
      <c r="F1770" s="84"/>
      <c r="G1770" s="80"/>
      <c r="H1770" s="81"/>
      <c r="I1770" s="82"/>
      <c r="J1770" s="82"/>
      <c r="K1770" s="83"/>
      <c r="L1770" s="1"/>
      <c r="M1770"/>
    </row>
    <row r="1771" spans="3:13">
      <c r="C1771" s="91"/>
      <c r="D1771" s="80"/>
      <c r="E1771" s="80"/>
      <c r="F1771" s="84"/>
      <c r="G1771" s="80"/>
      <c r="H1771" s="81"/>
      <c r="I1771" s="82"/>
      <c r="J1771" s="82"/>
      <c r="K1771" s="83"/>
      <c r="L1771" s="1"/>
      <c r="M1771"/>
    </row>
    <row r="1772" spans="3:13">
      <c r="C1772" s="91"/>
      <c r="D1772" s="80"/>
      <c r="E1772" s="80"/>
      <c r="F1772" s="84"/>
      <c r="G1772" s="80"/>
      <c r="H1772" s="81"/>
      <c r="I1772" s="82"/>
      <c r="J1772" s="82"/>
      <c r="K1772" s="83"/>
      <c r="L1772" s="1"/>
      <c r="M1772"/>
    </row>
    <row r="1773" spans="3:13">
      <c r="C1773" s="91"/>
      <c r="D1773" s="80"/>
      <c r="E1773" s="80"/>
      <c r="F1773" s="84"/>
      <c r="G1773" s="80"/>
      <c r="H1773" s="81"/>
      <c r="I1773" s="82"/>
      <c r="J1773" s="82"/>
      <c r="K1773" s="83"/>
      <c r="L1773" s="1"/>
      <c r="M1773"/>
    </row>
    <row r="1774" spans="3:13">
      <c r="C1774" s="91"/>
      <c r="D1774" s="80"/>
      <c r="E1774" s="80"/>
      <c r="F1774" s="84"/>
      <c r="G1774" s="80"/>
      <c r="H1774" s="81"/>
      <c r="I1774" s="82"/>
      <c r="J1774" s="82"/>
      <c r="K1774" s="83"/>
      <c r="L1774" s="1"/>
      <c r="M1774"/>
    </row>
    <row r="1775" spans="3:13">
      <c r="C1775" s="91"/>
      <c r="D1775" s="80"/>
      <c r="E1775" s="80"/>
      <c r="F1775" s="84"/>
      <c r="G1775" s="80"/>
      <c r="H1775" s="81"/>
      <c r="I1775" s="82"/>
      <c r="J1775" s="82"/>
      <c r="K1775" s="83"/>
      <c r="L1775" s="1"/>
      <c r="M1775"/>
    </row>
    <row r="1776" spans="3:13">
      <c r="C1776" s="91"/>
      <c r="D1776" s="80"/>
      <c r="E1776" s="80"/>
      <c r="F1776" s="84"/>
      <c r="G1776" s="80"/>
      <c r="H1776" s="81"/>
      <c r="I1776" s="82"/>
      <c r="J1776" s="82"/>
      <c r="K1776" s="83"/>
      <c r="L1776" s="1"/>
      <c r="M1776"/>
    </row>
    <row r="1777" spans="3:13">
      <c r="C1777" s="91"/>
      <c r="D1777" s="80"/>
      <c r="E1777" s="80"/>
      <c r="F1777" s="84"/>
      <c r="G1777" s="80"/>
      <c r="H1777" s="81"/>
      <c r="I1777" s="82"/>
      <c r="J1777" s="82"/>
      <c r="K1777" s="83"/>
      <c r="L1777" s="1"/>
      <c r="M1777"/>
    </row>
    <row r="1778" spans="3:13">
      <c r="C1778" s="91"/>
      <c r="D1778" s="80"/>
      <c r="E1778" s="80"/>
      <c r="F1778" s="84"/>
      <c r="G1778" s="80"/>
      <c r="H1778" s="81"/>
      <c r="I1778" s="82"/>
      <c r="J1778" s="82"/>
      <c r="K1778" s="83"/>
      <c r="L1778" s="1"/>
      <c r="M1778"/>
    </row>
    <row r="1779" spans="3:13">
      <c r="C1779" s="91"/>
      <c r="D1779" s="80"/>
      <c r="E1779" s="80"/>
      <c r="F1779" s="84"/>
      <c r="G1779" s="80"/>
      <c r="H1779" s="81"/>
      <c r="I1779" s="82"/>
      <c r="J1779" s="82"/>
      <c r="K1779" s="83"/>
      <c r="L1779" s="1"/>
      <c r="M1779"/>
    </row>
    <row r="1780" spans="3:13">
      <c r="C1780" s="91"/>
      <c r="D1780" s="80"/>
      <c r="E1780" s="80"/>
      <c r="F1780" s="84"/>
      <c r="G1780" s="80"/>
      <c r="H1780" s="81"/>
      <c r="I1780" s="82"/>
      <c r="J1780" s="82"/>
      <c r="K1780" s="83"/>
      <c r="L1780" s="1"/>
      <c r="M1780"/>
    </row>
    <row r="1781" spans="3:13">
      <c r="C1781" s="91"/>
      <c r="D1781" s="80"/>
      <c r="E1781" s="80"/>
      <c r="F1781" s="84"/>
      <c r="G1781" s="80"/>
      <c r="H1781" s="81"/>
      <c r="I1781" s="82"/>
      <c r="J1781" s="82"/>
      <c r="K1781" s="83"/>
      <c r="L1781" s="1"/>
      <c r="M1781"/>
    </row>
    <row r="1782" spans="3:13">
      <c r="C1782" s="91"/>
      <c r="D1782" s="80"/>
      <c r="E1782" s="80"/>
      <c r="F1782" s="84"/>
      <c r="G1782" s="80"/>
      <c r="H1782" s="81"/>
      <c r="I1782" s="82"/>
      <c r="J1782" s="82"/>
      <c r="K1782" s="83"/>
      <c r="L1782" s="1"/>
      <c r="M1782"/>
    </row>
    <row r="1783" spans="3:13">
      <c r="C1783" s="91"/>
      <c r="D1783" s="80"/>
      <c r="E1783" s="80"/>
      <c r="F1783" s="84"/>
      <c r="G1783" s="80"/>
      <c r="H1783" s="81"/>
      <c r="I1783" s="82"/>
      <c r="J1783" s="82"/>
      <c r="K1783" s="83"/>
      <c r="L1783" s="1"/>
      <c r="M1783"/>
    </row>
    <row r="1784" spans="3:13">
      <c r="C1784" s="91"/>
      <c r="D1784" s="80"/>
      <c r="E1784" s="80"/>
      <c r="F1784" s="84"/>
      <c r="G1784" s="80"/>
      <c r="H1784" s="81"/>
      <c r="I1784" s="82"/>
      <c r="J1784" s="82"/>
      <c r="K1784" s="83"/>
      <c r="L1784" s="1"/>
      <c r="M1784"/>
    </row>
    <row r="1785" spans="3:13">
      <c r="C1785" s="91"/>
      <c r="D1785" s="80"/>
      <c r="E1785" s="80"/>
      <c r="F1785" s="84"/>
      <c r="G1785" s="80"/>
      <c r="H1785" s="81"/>
      <c r="I1785" s="82"/>
      <c r="J1785" s="82"/>
      <c r="K1785" s="83"/>
      <c r="L1785" s="1"/>
      <c r="M1785"/>
    </row>
    <row r="1786" spans="3:13">
      <c r="C1786" s="91"/>
      <c r="D1786" s="80"/>
      <c r="E1786" s="80"/>
      <c r="F1786" s="84"/>
      <c r="G1786" s="80"/>
      <c r="H1786" s="81"/>
      <c r="I1786" s="82"/>
      <c r="J1786" s="82"/>
      <c r="K1786" s="83"/>
      <c r="L1786" s="1"/>
      <c r="M1786"/>
    </row>
    <row r="1787" spans="3:13">
      <c r="C1787" s="91"/>
      <c r="D1787" s="80"/>
      <c r="E1787" s="80"/>
      <c r="F1787" s="84"/>
      <c r="G1787" s="80"/>
      <c r="H1787" s="81"/>
      <c r="I1787" s="82"/>
      <c r="J1787" s="82"/>
      <c r="K1787" s="83"/>
      <c r="L1787" s="1"/>
      <c r="M1787"/>
    </row>
    <row r="1788" spans="3:13">
      <c r="C1788" s="91"/>
      <c r="D1788" s="80"/>
      <c r="E1788" s="80"/>
      <c r="F1788" s="84"/>
      <c r="G1788" s="80"/>
      <c r="H1788" s="81"/>
      <c r="I1788" s="82"/>
      <c r="J1788" s="82"/>
      <c r="K1788" s="83"/>
      <c r="L1788" s="1"/>
      <c r="M1788"/>
    </row>
    <row r="1789" spans="3:13">
      <c r="C1789" s="91"/>
      <c r="D1789" s="80"/>
      <c r="E1789" s="80"/>
      <c r="F1789" s="84"/>
      <c r="G1789" s="80"/>
      <c r="H1789" s="81"/>
      <c r="I1789" s="82"/>
      <c r="J1789" s="82"/>
      <c r="K1789" s="83"/>
      <c r="L1789" s="1"/>
      <c r="M1789"/>
    </row>
    <row r="1790" spans="3:13">
      <c r="C1790" s="91"/>
      <c r="D1790" s="80"/>
      <c r="E1790" s="80"/>
      <c r="F1790" s="84"/>
      <c r="G1790" s="80"/>
      <c r="H1790" s="81"/>
      <c r="I1790" s="82"/>
      <c r="J1790" s="82"/>
      <c r="K1790" s="83"/>
      <c r="L1790" s="1"/>
      <c r="M1790"/>
    </row>
    <row r="1791" spans="3:13">
      <c r="C1791" s="91"/>
      <c r="D1791" s="80"/>
      <c r="E1791" s="80"/>
      <c r="F1791" s="84"/>
      <c r="G1791" s="80"/>
      <c r="H1791" s="81"/>
      <c r="I1791" s="82"/>
      <c r="J1791" s="82"/>
      <c r="K1791" s="83"/>
      <c r="L1791" s="1"/>
      <c r="M1791"/>
    </row>
    <row r="1792" spans="3:13">
      <c r="C1792" s="91"/>
      <c r="D1792" s="80"/>
      <c r="E1792" s="80"/>
      <c r="F1792" s="84"/>
      <c r="G1792" s="80"/>
      <c r="H1792" s="81"/>
      <c r="I1792" s="82"/>
      <c r="J1792" s="82"/>
      <c r="K1792" s="83"/>
      <c r="L1792" s="1"/>
      <c r="M1792"/>
    </row>
    <row r="1793" spans="3:13">
      <c r="C1793" s="91"/>
      <c r="D1793" s="80"/>
      <c r="E1793" s="80"/>
      <c r="F1793" s="84"/>
      <c r="G1793" s="80"/>
      <c r="H1793" s="81"/>
      <c r="I1793" s="82"/>
      <c r="J1793" s="82"/>
      <c r="K1793" s="83"/>
      <c r="L1793" s="1"/>
      <c r="M1793"/>
    </row>
    <row r="1794" spans="3:13">
      <c r="C1794" s="91"/>
      <c r="D1794" s="80"/>
      <c r="E1794" s="80"/>
      <c r="F1794" s="84"/>
      <c r="G1794" s="80"/>
      <c r="H1794" s="81"/>
      <c r="I1794" s="82"/>
      <c r="J1794" s="82"/>
      <c r="K1794" s="83"/>
      <c r="L1794" s="1"/>
      <c r="M1794"/>
    </row>
    <row r="1795" spans="3:13">
      <c r="C1795" s="91"/>
      <c r="D1795" s="80"/>
      <c r="E1795" s="80"/>
      <c r="F1795" s="84"/>
      <c r="G1795" s="80"/>
      <c r="H1795" s="81"/>
      <c r="I1795" s="82"/>
      <c r="J1795" s="82"/>
      <c r="K1795" s="83"/>
      <c r="L1795" s="1"/>
      <c r="M1795"/>
    </row>
    <row r="1796" spans="3:13">
      <c r="C1796" s="91"/>
      <c r="D1796" s="80"/>
      <c r="E1796" s="80"/>
      <c r="F1796" s="84"/>
      <c r="G1796" s="80"/>
      <c r="H1796" s="81"/>
      <c r="I1796" s="82"/>
      <c r="J1796" s="82"/>
      <c r="K1796" s="83"/>
      <c r="L1796" s="1"/>
      <c r="M1796"/>
    </row>
    <row r="1797" spans="3:13">
      <c r="C1797" s="91"/>
      <c r="D1797" s="80"/>
      <c r="E1797" s="80"/>
      <c r="F1797" s="84"/>
      <c r="G1797" s="80"/>
      <c r="H1797" s="81"/>
      <c r="I1797" s="82"/>
      <c r="J1797" s="82"/>
      <c r="K1797" s="83"/>
      <c r="L1797" s="1"/>
      <c r="M1797"/>
    </row>
    <row r="1798" spans="3:13">
      <c r="C1798" s="91"/>
      <c r="D1798" s="80"/>
      <c r="E1798" s="80"/>
      <c r="F1798" s="84"/>
      <c r="G1798" s="80"/>
      <c r="H1798" s="81"/>
      <c r="I1798" s="82"/>
      <c r="J1798" s="82"/>
      <c r="K1798" s="83"/>
      <c r="L1798" s="1"/>
      <c r="M1798"/>
    </row>
    <row r="1799" spans="3:13">
      <c r="C1799" s="91"/>
      <c r="D1799" s="80"/>
      <c r="E1799" s="80"/>
      <c r="F1799" s="84"/>
      <c r="G1799" s="80"/>
      <c r="H1799" s="81"/>
      <c r="I1799" s="82"/>
      <c r="J1799" s="82"/>
      <c r="K1799" s="83"/>
      <c r="L1799" s="1"/>
      <c r="M1799"/>
    </row>
    <row r="1800" spans="3:13">
      <c r="C1800" s="91"/>
      <c r="D1800" s="80"/>
      <c r="E1800" s="80"/>
      <c r="F1800" s="84"/>
      <c r="G1800" s="80"/>
      <c r="H1800" s="81"/>
      <c r="I1800" s="82"/>
      <c r="J1800" s="82"/>
      <c r="K1800" s="83"/>
      <c r="L1800" s="1"/>
      <c r="M1800"/>
    </row>
    <row r="1801" spans="3:13">
      <c r="C1801" s="91"/>
      <c r="D1801" s="80"/>
      <c r="E1801" s="80"/>
      <c r="F1801" s="84"/>
      <c r="G1801" s="80"/>
      <c r="H1801" s="81"/>
      <c r="I1801" s="82"/>
      <c r="J1801" s="82"/>
      <c r="K1801" s="83"/>
      <c r="L1801" s="1"/>
      <c r="M1801"/>
    </row>
    <row r="1802" spans="3:13">
      <c r="C1802" s="91"/>
      <c r="D1802" s="80"/>
      <c r="E1802" s="80"/>
      <c r="F1802" s="84"/>
      <c r="G1802" s="80"/>
      <c r="H1802" s="81"/>
      <c r="I1802" s="82"/>
      <c r="J1802" s="82"/>
      <c r="K1802" s="83"/>
      <c r="L1802" s="1"/>
      <c r="M1802"/>
    </row>
    <row r="1803" spans="3:13">
      <c r="C1803" s="91"/>
      <c r="D1803" s="80"/>
      <c r="E1803" s="80"/>
      <c r="F1803" s="84"/>
      <c r="G1803" s="80"/>
      <c r="H1803" s="81"/>
      <c r="I1803" s="82"/>
      <c r="J1803" s="82"/>
      <c r="K1803" s="83"/>
      <c r="L1803" s="1"/>
      <c r="M1803"/>
    </row>
    <row r="1804" spans="3:13">
      <c r="C1804" s="91"/>
      <c r="D1804" s="80"/>
      <c r="E1804" s="80"/>
      <c r="F1804" s="84"/>
      <c r="G1804" s="80"/>
      <c r="H1804" s="81"/>
      <c r="I1804" s="82"/>
      <c r="J1804" s="82"/>
      <c r="K1804" s="83"/>
      <c r="L1804" s="1"/>
      <c r="M1804"/>
    </row>
    <row r="1805" spans="3:13">
      <c r="C1805" s="91"/>
      <c r="D1805" s="80"/>
      <c r="E1805" s="80"/>
      <c r="F1805" s="84"/>
      <c r="G1805" s="80"/>
      <c r="H1805" s="81"/>
      <c r="I1805" s="82"/>
      <c r="J1805" s="82"/>
      <c r="K1805" s="83"/>
      <c r="L1805" s="1"/>
      <c r="M1805"/>
    </row>
    <row r="1806" spans="3:13">
      <c r="C1806" s="91"/>
      <c r="D1806" s="80"/>
      <c r="E1806" s="80"/>
      <c r="F1806" s="84"/>
      <c r="G1806" s="80"/>
      <c r="H1806" s="81"/>
      <c r="I1806" s="82"/>
      <c r="J1806" s="82"/>
      <c r="K1806" s="83"/>
      <c r="L1806" s="1"/>
      <c r="M1806"/>
    </row>
    <row r="1807" spans="3:13">
      <c r="C1807" s="91"/>
      <c r="D1807" s="80"/>
      <c r="E1807" s="80"/>
      <c r="F1807" s="84"/>
      <c r="G1807" s="80"/>
      <c r="H1807" s="81"/>
      <c r="I1807" s="82"/>
      <c r="J1807" s="82"/>
      <c r="K1807" s="83"/>
      <c r="L1807" s="1"/>
      <c r="M1807"/>
    </row>
    <row r="1808" spans="3:13">
      <c r="C1808" s="91"/>
      <c r="D1808" s="80"/>
      <c r="E1808" s="80"/>
      <c r="F1808" s="84"/>
      <c r="G1808" s="80"/>
      <c r="H1808" s="81"/>
      <c r="I1808" s="82"/>
      <c r="J1808" s="82"/>
      <c r="K1808" s="83"/>
      <c r="L1808" s="1"/>
      <c r="M1808"/>
    </row>
    <row r="1809" spans="3:13">
      <c r="C1809" s="91"/>
      <c r="D1809" s="80"/>
      <c r="E1809" s="80"/>
      <c r="F1809" s="84"/>
      <c r="G1809" s="80"/>
      <c r="H1809" s="81"/>
      <c r="I1809" s="82"/>
      <c r="J1809" s="82"/>
      <c r="K1809" s="83"/>
      <c r="L1809" s="1"/>
      <c r="M1809"/>
    </row>
    <row r="1810" spans="3:13">
      <c r="C1810" s="91"/>
      <c r="D1810" s="80"/>
      <c r="E1810" s="80"/>
      <c r="F1810" s="84"/>
      <c r="G1810" s="80"/>
      <c r="H1810" s="81"/>
      <c r="I1810" s="82"/>
      <c r="J1810" s="82"/>
      <c r="K1810" s="83"/>
      <c r="L1810" s="1"/>
      <c r="M1810"/>
    </row>
    <row r="1811" spans="3:13">
      <c r="C1811" s="91"/>
      <c r="D1811" s="80"/>
      <c r="E1811" s="80"/>
      <c r="F1811" s="84"/>
      <c r="G1811" s="80"/>
      <c r="H1811" s="81"/>
      <c r="I1811" s="82"/>
      <c r="J1811" s="82"/>
      <c r="K1811" s="83"/>
      <c r="L1811" s="1"/>
      <c r="M1811"/>
    </row>
    <row r="1812" spans="3:13">
      <c r="C1812" s="91"/>
      <c r="D1812" s="80"/>
      <c r="E1812" s="80"/>
      <c r="F1812" s="84"/>
      <c r="G1812" s="80"/>
      <c r="H1812" s="81"/>
      <c r="I1812" s="82"/>
      <c r="J1812" s="82"/>
      <c r="K1812" s="83"/>
      <c r="L1812" s="1"/>
      <c r="M1812"/>
    </row>
    <row r="1813" spans="3:13">
      <c r="C1813" s="91"/>
      <c r="D1813" s="80"/>
      <c r="E1813" s="80"/>
      <c r="F1813" s="84"/>
      <c r="G1813" s="80"/>
      <c r="H1813" s="81"/>
      <c r="I1813" s="82"/>
      <c r="J1813" s="82"/>
      <c r="K1813" s="83"/>
      <c r="L1813" s="1"/>
      <c r="M1813"/>
    </row>
    <row r="1814" spans="3:13">
      <c r="C1814" s="91"/>
      <c r="D1814" s="80"/>
      <c r="E1814" s="80"/>
      <c r="F1814" s="84"/>
      <c r="G1814" s="80"/>
      <c r="H1814" s="81"/>
      <c r="I1814" s="82"/>
      <c r="J1814" s="82"/>
      <c r="K1814" s="83"/>
      <c r="L1814" s="1"/>
      <c r="M1814"/>
    </row>
    <row r="1815" spans="3:13">
      <c r="C1815" s="91"/>
      <c r="D1815" s="80"/>
      <c r="E1815" s="80"/>
      <c r="F1815" s="84"/>
      <c r="G1815" s="80"/>
      <c r="H1815" s="81"/>
      <c r="I1815" s="82"/>
      <c r="J1815" s="82"/>
      <c r="K1815" s="83"/>
      <c r="L1815" s="1"/>
      <c r="M1815"/>
    </row>
    <row r="1816" spans="3:13">
      <c r="C1816" s="91"/>
      <c r="D1816" s="80"/>
      <c r="E1816" s="80"/>
      <c r="F1816" s="84"/>
      <c r="G1816" s="80"/>
      <c r="H1816" s="81"/>
      <c r="I1816" s="82"/>
      <c r="J1816" s="82"/>
      <c r="K1816" s="83"/>
      <c r="L1816" s="1"/>
      <c r="M1816"/>
    </row>
    <row r="1817" spans="3:13">
      <c r="C1817" s="91"/>
      <c r="D1817" s="80"/>
      <c r="E1817" s="80"/>
      <c r="F1817" s="84"/>
      <c r="G1817" s="80"/>
      <c r="H1817" s="81"/>
      <c r="I1817" s="82"/>
      <c r="J1817" s="82"/>
      <c r="K1817" s="83"/>
      <c r="L1817" s="1"/>
      <c r="M1817"/>
    </row>
    <row r="1818" spans="3:13">
      <c r="C1818" s="91"/>
      <c r="D1818" s="80"/>
      <c r="E1818" s="80"/>
      <c r="F1818" s="84"/>
      <c r="G1818" s="80"/>
      <c r="H1818" s="81"/>
      <c r="I1818" s="82"/>
      <c r="J1818" s="82"/>
      <c r="K1818" s="83"/>
      <c r="L1818" s="1"/>
      <c r="M1818"/>
    </row>
    <row r="1819" spans="3:13">
      <c r="C1819" s="91"/>
      <c r="D1819" s="80"/>
      <c r="E1819" s="80"/>
      <c r="F1819" s="84"/>
      <c r="G1819" s="80"/>
      <c r="H1819" s="81"/>
      <c r="I1819" s="82"/>
      <c r="J1819" s="82"/>
      <c r="K1819" s="83"/>
      <c r="L1819" s="1"/>
      <c r="M1819"/>
    </row>
    <row r="1820" spans="3:13">
      <c r="C1820" s="91"/>
      <c r="D1820" s="80"/>
      <c r="E1820" s="80"/>
      <c r="F1820" s="84"/>
      <c r="G1820" s="80"/>
      <c r="H1820" s="81"/>
      <c r="I1820" s="82"/>
      <c r="J1820" s="82"/>
      <c r="K1820" s="83"/>
      <c r="L1820" s="1"/>
      <c r="M1820"/>
    </row>
    <row r="1821" spans="3:13">
      <c r="C1821" s="91"/>
      <c r="D1821" s="80"/>
      <c r="E1821" s="80"/>
      <c r="F1821" s="84"/>
      <c r="G1821" s="80"/>
      <c r="H1821" s="81"/>
      <c r="I1821" s="82"/>
      <c r="J1821" s="82"/>
      <c r="K1821" s="83"/>
      <c r="L1821" s="1"/>
      <c r="M1821"/>
    </row>
    <row r="1822" spans="3:13">
      <c r="C1822" s="91"/>
      <c r="D1822" s="80"/>
      <c r="E1822" s="80"/>
      <c r="F1822" s="84"/>
      <c r="G1822" s="80"/>
      <c r="H1822" s="81"/>
      <c r="I1822" s="82"/>
      <c r="J1822" s="82"/>
      <c r="K1822" s="83"/>
      <c r="L1822" s="1"/>
      <c r="M1822"/>
    </row>
    <row r="1823" spans="3:13">
      <c r="C1823" s="91"/>
      <c r="D1823" s="80"/>
      <c r="E1823" s="80"/>
      <c r="F1823" s="84"/>
      <c r="G1823" s="80"/>
      <c r="H1823" s="81"/>
      <c r="I1823" s="82"/>
      <c r="J1823" s="82"/>
      <c r="K1823" s="83"/>
      <c r="L1823" s="1"/>
      <c r="M1823"/>
    </row>
    <row r="1824" spans="3:13">
      <c r="C1824" s="91"/>
      <c r="D1824" s="80"/>
      <c r="E1824" s="80"/>
      <c r="F1824" s="84"/>
      <c r="G1824" s="80"/>
      <c r="H1824" s="81"/>
      <c r="I1824" s="82"/>
      <c r="J1824" s="82"/>
      <c r="K1824" s="83"/>
      <c r="L1824" s="1"/>
      <c r="M1824"/>
    </row>
    <row r="1825" spans="3:13">
      <c r="C1825" s="91"/>
      <c r="D1825" s="80"/>
      <c r="E1825" s="80"/>
      <c r="F1825" s="84"/>
      <c r="G1825" s="80"/>
      <c r="H1825" s="81"/>
      <c r="I1825" s="82"/>
      <c r="J1825" s="82"/>
      <c r="K1825" s="83"/>
      <c r="L1825" s="1"/>
      <c r="M1825"/>
    </row>
    <row r="1826" spans="3:13">
      <c r="C1826" s="91"/>
      <c r="D1826" s="80"/>
      <c r="E1826" s="80"/>
      <c r="F1826" s="84"/>
      <c r="G1826" s="80"/>
      <c r="H1826" s="81"/>
      <c r="I1826" s="82"/>
      <c r="J1826" s="82"/>
      <c r="K1826" s="83"/>
      <c r="L1826" s="1"/>
      <c r="M1826"/>
    </row>
    <row r="1827" spans="3:13">
      <c r="C1827" s="91"/>
      <c r="D1827" s="80"/>
      <c r="E1827" s="80"/>
      <c r="F1827" s="84"/>
      <c r="G1827" s="80"/>
      <c r="H1827" s="81"/>
      <c r="I1827" s="82"/>
      <c r="J1827" s="82"/>
      <c r="K1827" s="83"/>
      <c r="L1827" s="1"/>
      <c r="M1827"/>
    </row>
    <row r="1828" spans="3:13">
      <c r="C1828" s="91"/>
      <c r="D1828" s="80"/>
      <c r="E1828" s="80"/>
      <c r="F1828" s="84"/>
      <c r="G1828" s="80"/>
      <c r="H1828" s="81"/>
      <c r="I1828" s="82"/>
      <c r="J1828" s="82"/>
      <c r="K1828" s="83"/>
      <c r="L1828" s="1"/>
      <c r="M1828"/>
    </row>
    <row r="1829" spans="3:13">
      <c r="C1829" s="91"/>
      <c r="D1829" s="80"/>
      <c r="E1829" s="80"/>
      <c r="F1829" s="84"/>
      <c r="G1829" s="80"/>
      <c r="H1829" s="81"/>
      <c r="I1829" s="82"/>
      <c r="J1829" s="82"/>
      <c r="K1829" s="83"/>
      <c r="L1829" s="1"/>
      <c r="M1829"/>
    </row>
    <row r="1830" spans="3:13">
      <c r="C1830" s="91"/>
      <c r="D1830" s="80"/>
      <c r="E1830" s="80"/>
      <c r="F1830" s="84"/>
      <c r="G1830" s="80"/>
      <c r="H1830" s="81"/>
      <c r="I1830" s="82"/>
      <c r="J1830" s="82"/>
      <c r="K1830" s="83"/>
      <c r="L1830" s="1"/>
      <c r="M1830"/>
    </row>
    <row r="1831" spans="3:13">
      <c r="C1831" s="91"/>
      <c r="D1831" s="80"/>
      <c r="E1831" s="80"/>
      <c r="F1831" s="84"/>
      <c r="G1831" s="80"/>
      <c r="H1831" s="81"/>
      <c r="I1831" s="82"/>
      <c r="J1831" s="82"/>
      <c r="K1831" s="83"/>
      <c r="L1831" s="1"/>
      <c r="M1831"/>
    </row>
    <row r="1832" spans="3:13">
      <c r="C1832" s="91"/>
      <c r="D1832" s="80"/>
      <c r="E1832" s="80"/>
      <c r="F1832" s="84"/>
      <c r="G1832" s="80"/>
      <c r="H1832" s="81"/>
      <c r="I1832" s="82"/>
      <c r="J1832" s="82"/>
      <c r="K1832" s="83"/>
      <c r="L1832" s="1"/>
      <c r="M1832"/>
    </row>
    <row r="1833" spans="3:13">
      <c r="C1833" s="91"/>
      <c r="D1833" s="80"/>
      <c r="E1833" s="80"/>
      <c r="F1833" s="84"/>
      <c r="G1833" s="80"/>
      <c r="H1833" s="81"/>
      <c r="I1833" s="82"/>
      <c r="J1833" s="82"/>
      <c r="K1833" s="83"/>
      <c r="L1833" s="1"/>
      <c r="M1833"/>
    </row>
    <row r="1834" spans="3:13">
      <c r="C1834" s="91"/>
      <c r="D1834" s="80"/>
      <c r="E1834" s="80"/>
      <c r="F1834" s="84"/>
      <c r="G1834" s="80"/>
      <c r="H1834" s="81"/>
      <c r="I1834" s="82"/>
      <c r="J1834" s="82"/>
      <c r="K1834" s="83"/>
      <c r="L1834" s="1"/>
      <c r="M1834"/>
    </row>
    <row r="1835" spans="3:13">
      <c r="C1835" s="91"/>
      <c r="D1835" s="80"/>
      <c r="E1835" s="80"/>
      <c r="F1835" s="84"/>
      <c r="G1835" s="80"/>
      <c r="H1835" s="81"/>
      <c r="I1835" s="82"/>
      <c r="J1835" s="82"/>
      <c r="K1835" s="83"/>
      <c r="L1835" s="1"/>
      <c r="M1835"/>
    </row>
    <row r="1836" spans="3:13">
      <c r="C1836" s="91"/>
      <c r="D1836" s="80"/>
      <c r="E1836" s="80"/>
      <c r="F1836" s="84"/>
      <c r="G1836" s="80"/>
      <c r="H1836" s="81"/>
      <c r="I1836" s="82"/>
      <c r="J1836" s="82"/>
      <c r="K1836" s="83"/>
      <c r="L1836" s="1"/>
      <c r="M1836"/>
    </row>
    <row r="1837" spans="3:13">
      <c r="C1837" s="91"/>
      <c r="D1837" s="80"/>
      <c r="E1837" s="80"/>
      <c r="F1837" s="84"/>
      <c r="G1837" s="80"/>
      <c r="H1837" s="81"/>
      <c r="I1837" s="82"/>
      <c r="J1837" s="82"/>
      <c r="K1837" s="83"/>
      <c r="L1837" s="1"/>
      <c r="M1837"/>
    </row>
    <row r="1838" spans="3:13">
      <c r="C1838" s="91"/>
      <c r="D1838" s="80"/>
      <c r="E1838" s="80"/>
      <c r="F1838" s="84"/>
      <c r="G1838" s="80"/>
      <c r="H1838" s="81"/>
      <c r="I1838" s="82"/>
      <c r="J1838" s="82"/>
      <c r="K1838" s="83"/>
      <c r="L1838" s="1"/>
      <c r="M1838"/>
    </row>
    <row r="1839" spans="3:13">
      <c r="C1839" s="91"/>
      <c r="D1839" s="80"/>
      <c r="E1839" s="80"/>
      <c r="F1839" s="84"/>
      <c r="G1839" s="80"/>
      <c r="H1839" s="81"/>
      <c r="I1839" s="82"/>
      <c r="J1839" s="82"/>
      <c r="K1839" s="83"/>
      <c r="L1839" s="1"/>
      <c r="M1839"/>
    </row>
    <row r="1840" spans="3:13">
      <c r="C1840" s="91"/>
      <c r="D1840" s="80"/>
      <c r="E1840" s="80"/>
      <c r="F1840" s="84"/>
      <c r="G1840" s="80"/>
      <c r="H1840" s="81"/>
      <c r="I1840" s="82"/>
      <c r="J1840" s="82"/>
      <c r="K1840" s="83"/>
      <c r="L1840" s="1"/>
      <c r="M1840"/>
    </row>
    <row r="1841" spans="3:13">
      <c r="C1841" s="91"/>
      <c r="D1841" s="80"/>
      <c r="E1841" s="80"/>
      <c r="F1841" s="84"/>
      <c r="G1841" s="80"/>
      <c r="H1841" s="81"/>
      <c r="I1841" s="82"/>
      <c r="J1841" s="82"/>
      <c r="K1841" s="83"/>
      <c r="L1841" s="1"/>
      <c r="M1841"/>
    </row>
    <row r="1842" spans="3:13">
      <c r="C1842" s="91"/>
      <c r="D1842" s="80"/>
      <c r="E1842" s="80"/>
      <c r="F1842" s="84"/>
      <c r="G1842" s="80"/>
      <c r="H1842" s="81"/>
      <c r="I1842" s="82"/>
      <c r="J1842" s="82"/>
      <c r="K1842" s="83"/>
      <c r="L1842" s="1"/>
      <c r="M1842"/>
    </row>
    <row r="1843" spans="3:13">
      <c r="C1843" s="91"/>
      <c r="D1843" s="80"/>
      <c r="E1843" s="80"/>
      <c r="F1843" s="84"/>
      <c r="G1843" s="80"/>
      <c r="H1843" s="81"/>
      <c r="I1843" s="82"/>
      <c r="J1843" s="82"/>
      <c r="K1843" s="83"/>
      <c r="L1843" s="1"/>
      <c r="M1843"/>
    </row>
    <row r="1844" spans="3:13">
      <c r="C1844" s="91"/>
      <c r="D1844" s="80"/>
      <c r="E1844" s="80"/>
      <c r="F1844" s="84"/>
      <c r="G1844" s="80"/>
      <c r="H1844" s="81"/>
      <c r="I1844" s="82"/>
      <c r="J1844" s="82"/>
      <c r="K1844" s="83"/>
      <c r="L1844" s="1"/>
      <c r="M1844"/>
    </row>
    <row r="1845" spans="3:13">
      <c r="C1845" s="91"/>
      <c r="D1845" s="80"/>
      <c r="E1845" s="80"/>
      <c r="F1845" s="84"/>
      <c r="G1845" s="80"/>
      <c r="H1845" s="81"/>
      <c r="I1845" s="82"/>
      <c r="J1845" s="82"/>
      <c r="K1845" s="83"/>
      <c r="L1845" s="1"/>
      <c r="M1845"/>
    </row>
    <row r="1846" spans="3:13">
      <c r="C1846" s="91"/>
      <c r="D1846" s="80"/>
      <c r="E1846" s="80"/>
      <c r="F1846" s="84"/>
      <c r="G1846" s="80"/>
      <c r="H1846" s="81"/>
      <c r="I1846" s="82"/>
      <c r="J1846" s="82"/>
      <c r="K1846" s="83"/>
      <c r="L1846" s="1"/>
      <c r="M1846"/>
    </row>
    <row r="1847" spans="3:13">
      <c r="C1847" s="91"/>
      <c r="D1847" s="80"/>
      <c r="E1847" s="80"/>
      <c r="F1847" s="84"/>
      <c r="G1847" s="80"/>
      <c r="H1847" s="81"/>
      <c r="I1847" s="82"/>
      <c r="J1847" s="82"/>
      <c r="K1847" s="83"/>
      <c r="L1847" s="1"/>
      <c r="M1847"/>
    </row>
    <row r="1848" spans="3:13">
      <c r="C1848" s="91"/>
      <c r="D1848" s="80"/>
      <c r="E1848" s="80"/>
      <c r="F1848" s="84"/>
      <c r="G1848" s="80"/>
      <c r="H1848" s="81"/>
      <c r="I1848" s="82"/>
      <c r="J1848" s="82"/>
      <c r="K1848" s="83"/>
      <c r="L1848" s="1"/>
      <c r="M1848"/>
    </row>
    <row r="1849" spans="3:13">
      <c r="C1849" s="91"/>
      <c r="D1849" s="80"/>
      <c r="E1849" s="80"/>
      <c r="F1849" s="84"/>
      <c r="G1849" s="80"/>
      <c r="H1849" s="81"/>
      <c r="I1849" s="82"/>
      <c r="J1849" s="82"/>
      <c r="K1849" s="83"/>
      <c r="L1849" s="1"/>
      <c r="M1849"/>
    </row>
    <row r="1850" spans="3:13">
      <c r="C1850" s="91"/>
      <c r="D1850" s="80"/>
      <c r="E1850" s="80"/>
      <c r="F1850" s="84"/>
      <c r="G1850" s="80"/>
      <c r="H1850" s="81"/>
      <c r="I1850" s="82"/>
      <c r="J1850" s="82"/>
      <c r="K1850" s="83"/>
      <c r="L1850" s="1"/>
      <c r="M1850"/>
    </row>
    <row r="1851" spans="3:13">
      <c r="C1851" s="91"/>
      <c r="D1851" s="80"/>
      <c r="E1851" s="80"/>
      <c r="F1851" s="84"/>
      <c r="G1851" s="80"/>
      <c r="H1851" s="81"/>
      <c r="I1851" s="82"/>
      <c r="J1851" s="82"/>
      <c r="K1851" s="83"/>
      <c r="L1851" s="1"/>
      <c r="M1851"/>
    </row>
    <row r="1852" spans="3:13">
      <c r="C1852" s="91"/>
      <c r="D1852" s="80"/>
      <c r="E1852" s="80"/>
      <c r="F1852" s="84"/>
      <c r="G1852" s="80"/>
      <c r="H1852" s="81"/>
      <c r="I1852" s="82"/>
      <c r="J1852" s="82"/>
      <c r="K1852" s="83"/>
      <c r="L1852" s="1"/>
      <c r="M1852"/>
    </row>
    <row r="1853" spans="3:13">
      <c r="C1853" s="91"/>
      <c r="D1853" s="80"/>
      <c r="E1853" s="80"/>
      <c r="F1853" s="84"/>
      <c r="G1853" s="80"/>
      <c r="H1853" s="81"/>
      <c r="I1853" s="82"/>
      <c r="J1853" s="82"/>
      <c r="K1853" s="83"/>
      <c r="L1853" s="1"/>
      <c r="M1853"/>
    </row>
    <row r="1854" spans="3:13">
      <c r="C1854" s="91"/>
      <c r="D1854" s="80"/>
      <c r="E1854" s="80"/>
      <c r="F1854" s="84"/>
      <c r="G1854" s="80"/>
      <c r="H1854" s="81"/>
      <c r="I1854" s="82"/>
      <c r="J1854" s="82"/>
      <c r="K1854" s="83"/>
      <c r="L1854" s="1"/>
      <c r="M1854"/>
    </row>
    <row r="1855" spans="3:13">
      <c r="C1855" s="91"/>
      <c r="D1855" s="80"/>
      <c r="E1855" s="80"/>
      <c r="F1855" s="84"/>
      <c r="G1855" s="80"/>
      <c r="H1855" s="81"/>
      <c r="I1855" s="82"/>
      <c r="J1855" s="82"/>
      <c r="K1855" s="83"/>
      <c r="L1855" s="1"/>
      <c r="M1855"/>
    </row>
    <row r="1856" spans="3:13">
      <c r="C1856" s="91"/>
      <c r="D1856" s="80"/>
      <c r="E1856" s="80"/>
      <c r="F1856" s="84"/>
      <c r="G1856" s="80"/>
      <c r="H1856" s="81"/>
      <c r="I1856" s="82"/>
      <c r="J1856" s="82"/>
      <c r="K1856" s="83"/>
      <c r="L1856" s="1"/>
      <c r="M1856"/>
    </row>
    <row r="1857" spans="3:13">
      <c r="C1857" s="91"/>
      <c r="D1857" s="80"/>
      <c r="E1857" s="80"/>
      <c r="F1857" s="84"/>
      <c r="G1857" s="80"/>
      <c r="H1857" s="81"/>
      <c r="I1857" s="82"/>
      <c r="J1857" s="82"/>
      <c r="K1857" s="83"/>
      <c r="L1857" s="1"/>
      <c r="M1857"/>
    </row>
    <row r="1858" spans="3:13">
      <c r="C1858" s="91"/>
      <c r="D1858" s="80"/>
      <c r="E1858" s="80"/>
      <c r="F1858" s="84"/>
      <c r="G1858" s="80"/>
      <c r="H1858" s="81"/>
      <c r="I1858" s="82"/>
      <c r="J1858" s="82"/>
      <c r="K1858" s="83"/>
      <c r="L1858" s="1"/>
      <c r="M1858"/>
    </row>
    <row r="1859" spans="3:13">
      <c r="C1859" s="91"/>
      <c r="D1859" s="80"/>
      <c r="E1859" s="80"/>
      <c r="F1859" s="84"/>
      <c r="G1859" s="80"/>
      <c r="H1859" s="81"/>
      <c r="I1859" s="82"/>
      <c r="J1859" s="82"/>
      <c r="K1859" s="83"/>
      <c r="L1859" s="1"/>
      <c r="M1859"/>
    </row>
    <row r="1860" spans="3:13">
      <c r="C1860" s="91"/>
      <c r="D1860" s="80"/>
      <c r="E1860" s="80"/>
      <c r="F1860" s="84"/>
      <c r="G1860" s="80"/>
      <c r="H1860" s="81"/>
      <c r="I1860" s="82"/>
      <c r="J1860" s="82"/>
      <c r="K1860" s="83"/>
      <c r="L1860" s="1"/>
      <c r="M1860"/>
    </row>
    <row r="1861" spans="3:13">
      <c r="C1861" s="91"/>
      <c r="D1861" s="80"/>
      <c r="E1861" s="80"/>
      <c r="F1861" s="84"/>
      <c r="G1861" s="80"/>
      <c r="H1861" s="81"/>
      <c r="I1861" s="82"/>
      <c r="J1861" s="82"/>
      <c r="K1861" s="83"/>
      <c r="L1861" s="1"/>
      <c r="M1861"/>
    </row>
    <row r="1862" spans="3:13">
      <c r="C1862" s="91"/>
      <c r="D1862" s="80"/>
      <c r="E1862" s="80"/>
      <c r="F1862" s="84"/>
      <c r="G1862" s="80"/>
      <c r="H1862" s="81"/>
      <c r="I1862" s="82"/>
      <c r="J1862" s="82"/>
      <c r="K1862" s="83"/>
      <c r="L1862" s="1"/>
      <c r="M1862"/>
    </row>
    <row r="1863" spans="3:13">
      <c r="C1863" s="91"/>
      <c r="D1863" s="80"/>
      <c r="E1863" s="80"/>
      <c r="F1863" s="84"/>
      <c r="G1863" s="80"/>
      <c r="H1863" s="81"/>
      <c r="I1863" s="82"/>
      <c r="J1863" s="82"/>
      <c r="K1863" s="83"/>
      <c r="L1863" s="1"/>
      <c r="M1863"/>
    </row>
    <row r="1864" spans="3:13">
      <c r="C1864" s="91"/>
      <c r="D1864" s="80"/>
      <c r="E1864" s="80"/>
      <c r="F1864" s="84"/>
      <c r="G1864" s="80"/>
      <c r="H1864" s="81"/>
      <c r="I1864" s="82"/>
      <c r="J1864" s="82"/>
      <c r="K1864" s="83"/>
      <c r="L1864" s="1"/>
      <c r="M1864"/>
    </row>
    <row r="1865" spans="3:13">
      <c r="C1865" s="91"/>
      <c r="D1865" s="80"/>
      <c r="E1865" s="80"/>
      <c r="F1865" s="84"/>
      <c r="G1865" s="80"/>
      <c r="H1865" s="81"/>
      <c r="I1865" s="82"/>
      <c r="J1865" s="82"/>
      <c r="K1865" s="83"/>
      <c r="L1865" s="1"/>
      <c r="M1865"/>
    </row>
    <row r="1866" spans="3:13">
      <c r="C1866" s="91"/>
      <c r="D1866" s="80"/>
      <c r="E1866" s="80"/>
      <c r="F1866" s="84"/>
      <c r="G1866" s="80"/>
      <c r="H1866" s="81"/>
      <c r="I1866" s="82"/>
      <c r="J1866" s="82"/>
      <c r="K1866" s="83"/>
      <c r="L1866" s="1"/>
      <c r="M1866"/>
    </row>
    <row r="1867" spans="3:13">
      <c r="C1867" s="91"/>
      <c r="D1867" s="80"/>
      <c r="E1867" s="80"/>
      <c r="F1867" s="84"/>
      <c r="G1867" s="80"/>
      <c r="H1867" s="81"/>
      <c r="I1867" s="82"/>
      <c r="J1867" s="82"/>
      <c r="K1867" s="83"/>
      <c r="L1867" s="1"/>
      <c r="M1867"/>
    </row>
    <row r="1868" spans="3:13">
      <c r="C1868" s="91"/>
      <c r="D1868" s="80"/>
      <c r="E1868" s="80"/>
      <c r="F1868" s="84"/>
      <c r="G1868" s="80"/>
      <c r="H1868" s="81"/>
      <c r="I1868" s="82"/>
      <c r="J1868" s="82"/>
      <c r="K1868" s="83"/>
      <c r="L1868" s="1"/>
      <c r="M1868"/>
    </row>
    <row r="1869" spans="3:13">
      <c r="C1869" s="91"/>
      <c r="D1869" s="80"/>
      <c r="E1869" s="80"/>
      <c r="F1869" s="84"/>
      <c r="G1869" s="80"/>
      <c r="H1869" s="81"/>
      <c r="I1869" s="82"/>
      <c r="J1869" s="82"/>
      <c r="K1869" s="83"/>
      <c r="L1869" s="1"/>
      <c r="M1869"/>
    </row>
    <row r="1870" spans="3:13">
      <c r="C1870" s="91"/>
      <c r="D1870" s="80"/>
      <c r="E1870" s="80"/>
      <c r="F1870" s="84"/>
      <c r="G1870" s="80"/>
      <c r="H1870" s="81"/>
      <c r="I1870" s="82"/>
      <c r="J1870" s="82"/>
      <c r="K1870" s="83"/>
      <c r="L1870" s="1"/>
      <c r="M1870"/>
    </row>
    <row r="1871" spans="3:13">
      <c r="C1871" s="91"/>
      <c r="D1871" s="80"/>
      <c r="E1871" s="80"/>
      <c r="F1871" s="84"/>
      <c r="G1871" s="80"/>
      <c r="H1871" s="81"/>
      <c r="I1871" s="82"/>
      <c r="J1871" s="82"/>
      <c r="K1871" s="83"/>
      <c r="L1871" s="1"/>
      <c r="M1871"/>
    </row>
    <row r="1872" spans="3:13">
      <c r="C1872" s="91"/>
      <c r="D1872" s="80"/>
      <c r="E1872" s="80"/>
      <c r="F1872" s="84"/>
      <c r="G1872" s="80"/>
      <c r="H1872" s="81"/>
      <c r="I1872" s="82"/>
      <c r="J1872" s="82"/>
      <c r="K1872" s="83"/>
      <c r="L1872" s="1"/>
      <c r="M1872"/>
    </row>
    <row r="1873" spans="3:13">
      <c r="C1873" s="91"/>
      <c r="D1873" s="80"/>
      <c r="E1873" s="80"/>
      <c r="F1873" s="84"/>
      <c r="G1873" s="80"/>
      <c r="H1873" s="81"/>
      <c r="I1873" s="82"/>
      <c r="J1873" s="82"/>
      <c r="K1873" s="83"/>
      <c r="L1873" s="1"/>
      <c r="M1873"/>
    </row>
    <row r="1874" spans="3:13">
      <c r="C1874" s="91"/>
      <c r="D1874" s="80"/>
      <c r="E1874" s="80"/>
      <c r="F1874" s="84"/>
      <c r="G1874" s="80"/>
      <c r="H1874" s="81"/>
      <c r="I1874" s="82"/>
      <c r="J1874" s="82"/>
      <c r="K1874" s="83"/>
      <c r="L1874" s="1"/>
      <c r="M1874"/>
    </row>
    <row r="1875" spans="3:13">
      <c r="C1875" s="91"/>
      <c r="D1875" s="80"/>
      <c r="E1875" s="80"/>
      <c r="F1875" s="84"/>
      <c r="G1875" s="80"/>
      <c r="H1875" s="81"/>
      <c r="I1875" s="82"/>
      <c r="J1875" s="82"/>
      <c r="K1875" s="83"/>
      <c r="L1875" s="1"/>
      <c r="M1875"/>
    </row>
    <row r="1876" spans="3:13">
      <c r="C1876" s="91"/>
      <c r="D1876" s="80"/>
      <c r="E1876" s="80"/>
      <c r="F1876" s="84"/>
      <c r="G1876" s="80"/>
      <c r="H1876" s="81"/>
      <c r="I1876" s="82"/>
      <c r="J1876" s="82"/>
      <c r="K1876" s="83"/>
      <c r="L1876" s="1"/>
      <c r="M1876"/>
    </row>
    <row r="1877" spans="3:13">
      <c r="C1877" s="91"/>
      <c r="D1877" s="80"/>
      <c r="E1877" s="80"/>
      <c r="F1877" s="84"/>
      <c r="G1877" s="80"/>
      <c r="H1877" s="81"/>
      <c r="I1877" s="82"/>
      <c r="J1877" s="82"/>
      <c r="K1877" s="83"/>
      <c r="L1877" s="1"/>
      <c r="M1877"/>
    </row>
    <row r="1878" spans="3:13">
      <c r="C1878" s="91"/>
      <c r="D1878" s="80"/>
      <c r="E1878" s="80"/>
      <c r="F1878" s="84"/>
      <c r="G1878" s="80"/>
      <c r="H1878" s="81"/>
      <c r="I1878" s="82"/>
      <c r="J1878" s="82"/>
      <c r="K1878" s="83"/>
      <c r="L1878" s="1"/>
      <c r="M1878"/>
    </row>
    <row r="1879" spans="3:13">
      <c r="C1879" s="91"/>
      <c r="D1879" s="80"/>
      <c r="E1879" s="80"/>
      <c r="F1879" s="84"/>
      <c r="G1879" s="80"/>
      <c r="H1879" s="81"/>
      <c r="I1879" s="82"/>
      <c r="J1879" s="82"/>
      <c r="K1879" s="83"/>
      <c r="L1879" s="1"/>
      <c r="M1879"/>
    </row>
    <row r="1880" spans="3:13">
      <c r="C1880" s="91"/>
      <c r="D1880" s="80"/>
      <c r="E1880" s="80"/>
      <c r="F1880" s="84"/>
      <c r="G1880" s="80"/>
      <c r="H1880" s="81"/>
      <c r="I1880" s="82"/>
      <c r="J1880" s="82"/>
      <c r="K1880" s="83"/>
      <c r="L1880" s="1"/>
      <c r="M1880"/>
    </row>
    <row r="1881" spans="3:13">
      <c r="C1881" s="91"/>
      <c r="D1881" s="80"/>
      <c r="E1881" s="80"/>
      <c r="F1881" s="84"/>
      <c r="G1881" s="80"/>
      <c r="H1881" s="81"/>
      <c r="I1881" s="82"/>
      <c r="J1881" s="82"/>
      <c r="K1881" s="83"/>
      <c r="L1881" s="1"/>
      <c r="M1881"/>
    </row>
    <row r="1882" spans="3:13">
      <c r="C1882" s="91"/>
      <c r="D1882" s="80"/>
      <c r="E1882" s="80"/>
      <c r="F1882" s="84"/>
      <c r="G1882" s="80"/>
      <c r="H1882" s="81"/>
      <c r="I1882" s="82"/>
      <c r="J1882" s="82"/>
      <c r="K1882" s="83"/>
      <c r="L1882" s="1"/>
      <c r="M1882"/>
    </row>
    <row r="1883" spans="3:13">
      <c r="C1883" s="91"/>
      <c r="D1883" s="80"/>
      <c r="E1883" s="80"/>
      <c r="F1883" s="84"/>
      <c r="G1883" s="80"/>
      <c r="H1883" s="81"/>
      <c r="I1883" s="82"/>
      <c r="J1883" s="82"/>
      <c r="K1883" s="83"/>
      <c r="L1883" s="1"/>
      <c r="M1883"/>
    </row>
    <row r="1884" spans="3:13">
      <c r="C1884" s="91"/>
      <c r="D1884" s="80"/>
      <c r="E1884" s="80"/>
      <c r="F1884" s="84"/>
      <c r="G1884" s="80"/>
      <c r="H1884" s="81"/>
      <c r="I1884" s="82"/>
      <c r="J1884" s="82"/>
      <c r="K1884" s="83"/>
      <c r="L1884" s="1"/>
      <c r="M1884"/>
    </row>
    <row r="1885" spans="3:13">
      <c r="C1885" s="91"/>
      <c r="D1885" s="80"/>
      <c r="E1885" s="80"/>
      <c r="F1885" s="84"/>
      <c r="G1885" s="80"/>
      <c r="H1885" s="81"/>
      <c r="I1885" s="82"/>
      <c r="J1885" s="82"/>
      <c r="K1885" s="83"/>
      <c r="L1885" s="1"/>
      <c r="M1885"/>
    </row>
    <row r="1886" spans="3:13">
      <c r="C1886" s="91"/>
      <c r="D1886" s="80"/>
      <c r="E1886" s="80"/>
      <c r="F1886" s="84"/>
      <c r="G1886" s="80"/>
      <c r="H1886" s="81"/>
      <c r="I1886" s="82"/>
      <c r="J1886" s="82"/>
      <c r="K1886" s="83"/>
      <c r="L1886" s="1"/>
      <c r="M1886"/>
    </row>
    <row r="1887" spans="3:13">
      <c r="C1887" s="91"/>
      <c r="D1887" s="80"/>
      <c r="E1887" s="80"/>
      <c r="F1887" s="84"/>
      <c r="G1887" s="80"/>
      <c r="H1887" s="81"/>
      <c r="I1887" s="82"/>
      <c r="J1887" s="82"/>
      <c r="K1887" s="83"/>
      <c r="L1887" s="1"/>
      <c r="M1887"/>
    </row>
    <row r="1888" spans="3:13">
      <c r="C1888" s="91"/>
      <c r="D1888" s="80"/>
      <c r="E1888" s="80"/>
      <c r="F1888" s="84"/>
      <c r="G1888" s="80"/>
      <c r="H1888" s="81"/>
      <c r="I1888" s="82"/>
      <c r="J1888" s="82"/>
      <c r="K1888" s="83"/>
      <c r="L1888" s="1"/>
      <c r="M1888"/>
    </row>
    <row r="1889" spans="3:13">
      <c r="C1889" s="91"/>
      <c r="D1889" s="80"/>
      <c r="E1889" s="80"/>
      <c r="F1889" s="84"/>
      <c r="G1889" s="80"/>
      <c r="H1889" s="81"/>
      <c r="I1889" s="82"/>
      <c r="J1889" s="82"/>
      <c r="K1889" s="83"/>
      <c r="L1889" s="1"/>
      <c r="M1889"/>
    </row>
    <row r="1890" spans="3:13">
      <c r="C1890" s="91"/>
      <c r="D1890" s="80"/>
      <c r="E1890" s="80"/>
      <c r="F1890" s="84"/>
      <c r="G1890" s="80"/>
      <c r="H1890" s="81"/>
      <c r="I1890" s="82"/>
      <c r="J1890" s="82"/>
      <c r="K1890" s="83"/>
      <c r="L1890" s="1"/>
      <c r="M1890"/>
    </row>
    <row r="1891" spans="3:13">
      <c r="C1891" s="91"/>
      <c r="D1891" s="80"/>
      <c r="E1891" s="80"/>
      <c r="F1891" s="84"/>
      <c r="G1891" s="80"/>
      <c r="H1891" s="81"/>
      <c r="I1891" s="82"/>
      <c r="J1891" s="82"/>
      <c r="K1891" s="83"/>
      <c r="L1891" s="1"/>
      <c r="M1891"/>
    </row>
    <row r="1892" spans="3:13">
      <c r="C1892" s="91"/>
      <c r="D1892" s="80"/>
      <c r="E1892" s="80"/>
      <c r="F1892" s="84"/>
      <c r="G1892" s="80"/>
      <c r="H1892" s="81"/>
      <c r="I1892" s="82"/>
      <c r="J1892" s="82"/>
      <c r="K1892" s="83"/>
      <c r="L1892" s="1"/>
      <c r="M1892"/>
    </row>
    <row r="1893" spans="3:13">
      <c r="C1893" s="91"/>
      <c r="D1893" s="80"/>
      <c r="E1893" s="80"/>
      <c r="F1893" s="84"/>
      <c r="G1893" s="80"/>
      <c r="H1893" s="81"/>
      <c r="I1893" s="82"/>
      <c r="J1893" s="82"/>
      <c r="K1893" s="83"/>
      <c r="L1893" s="1"/>
      <c r="M1893"/>
    </row>
    <row r="1894" spans="3:13">
      <c r="C1894" s="91"/>
      <c r="D1894" s="80"/>
      <c r="E1894" s="80"/>
      <c r="F1894" s="84"/>
      <c r="G1894" s="80"/>
      <c r="H1894" s="81"/>
      <c r="I1894" s="82"/>
      <c r="J1894" s="82"/>
      <c r="K1894" s="83"/>
      <c r="L1894" s="1"/>
      <c r="M1894"/>
    </row>
    <row r="1895" spans="3:13">
      <c r="C1895" s="91"/>
      <c r="D1895" s="80"/>
      <c r="E1895" s="80"/>
      <c r="F1895" s="84"/>
      <c r="G1895" s="80"/>
      <c r="H1895" s="81"/>
      <c r="I1895" s="82"/>
      <c r="J1895" s="82"/>
      <c r="K1895" s="83"/>
      <c r="L1895" s="1"/>
      <c r="M1895"/>
    </row>
    <row r="1896" spans="3:13">
      <c r="C1896" s="91"/>
      <c r="D1896" s="80"/>
      <c r="E1896" s="80"/>
      <c r="F1896" s="84"/>
      <c r="G1896" s="80"/>
      <c r="H1896" s="81"/>
      <c r="I1896" s="82"/>
      <c r="J1896" s="82"/>
      <c r="K1896" s="83"/>
      <c r="L1896" s="1"/>
      <c r="M1896"/>
    </row>
    <row r="1897" spans="3:13">
      <c r="C1897" s="91"/>
      <c r="D1897" s="80"/>
      <c r="E1897" s="80"/>
      <c r="F1897" s="84"/>
      <c r="G1897" s="80"/>
      <c r="H1897" s="81"/>
      <c r="I1897" s="82"/>
      <c r="J1897" s="82"/>
      <c r="K1897" s="83"/>
      <c r="L1897" s="1"/>
      <c r="M1897"/>
    </row>
    <row r="1898" spans="3:13">
      <c r="C1898" s="91"/>
      <c r="D1898" s="80"/>
      <c r="E1898" s="80"/>
      <c r="F1898" s="84"/>
      <c r="G1898" s="80"/>
      <c r="H1898" s="81"/>
      <c r="I1898" s="82"/>
      <c r="J1898" s="82"/>
      <c r="K1898" s="83"/>
      <c r="L1898" s="1"/>
      <c r="M1898"/>
    </row>
    <row r="1899" spans="3:13">
      <c r="C1899" s="91"/>
      <c r="D1899" s="80"/>
      <c r="E1899" s="80"/>
      <c r="F1899" s="84"/>
      <c r="G1899" s="80"/>
      <c r="H1899" s="81"/>
      <c r="I1899" s="82"/>
      <c r="J1899" s="82"/>
      <c r="K1899" s="83"/>
      <c r="L1899" s="1"/>
      <c r="M1899"/>
    </row>
    <row r="1900" spans="3:13">
      <c r="C1900" s="91"/>
      <c r="D1900" s="80"/>
      <c r="E1900" s="80"/>
      <c r="F1900" s="84"/>
      <c r="G1900" s="80"/>
      <c r="H1900" s="81"/>
      <c r="I1900" s="82"/>
      <c r="J1900" s="82"/>
      <c r="K1900" s="83"/>
      <c r="L1900" s="1"/>
      <c r="M1900"/>
    </row>
    <row r="1901" spans="3:13">
      <c r="C1901" s="91"/>
      <c r="D1901" s="80"/>
      <c r="E1901" s="80"/>
      <c r="F1901" s="84"/>
      <c r="G1901" s="80"/>
      <c r="H1901" s="81"/>
      <c r="I1901" s="82"/>
      <c r="J1901" s="82"/>
      <c r="K1901" s="83"/>
      <c r="L1901" s="1"/>
      <c r="M1901"/>
    </row>
    <row r="1902" spans="3:13">
      <c r="C1902" s="91"/>
      <c r="D1902" s="80"/>
      <c r="E1902" s="80"/>
      <c r="F1902" s="84"/>
      <c r="G1902" s="80"/>
      <c r="H1902" s="81"/>
      <c r="I1902" s="82"/>
      <c r="J1902" s="82"/>
      <c r="K1902" s="83"/>
      <c r="L1902" s="1"/>
      <c r="M1902"/>
    </row>
    <row r="1903" spans="3:13">
      <c r="C1903" s="91"/>
      <c r="D1903" s="80"/>
      <c r="E1903" s="80"/>
      <c r="F1903" s="84"/>
      <c r="G1903" s="80"/>
      <c r="H1903" s="81"/>
      <c r="I1903" s="82"/>
      <c r="J1903" s="82"/>
      <c r="K1903" s="83"/>
      <c r="L1903" s="1"/>
      <c r="M1903"/>
    </row>
    <row r="1904" spans="3:13">
      <c r="C1904" s="91"/>
      <c r="D1904" s="80"/>
      <c r="E1904" s="80"/>
      <c r="F1904" s="84"/>
      <c r="G1904" s="80"/>
      <c r="H1904" s="81"/>
      <c r="I1904" s="82"/>
      <c r="J1904" s="82"/>
      <c r="K1904" s="83"/>
      <c r="L1904" s="1"/>
      <c r="M1904"/>
    </row>
    <row r="1905" spans="3:13">
      <c r="C1905" s="91"/>
      <c r="D1905" s="80"/>
      <c r="E1905" s="80"/>
      <c r="F1905" s="84"/>
      <c r="G1905" s="80"/>
      <c r="H1905" s="81"/>
      <c r="I1905" s="82"/>
      <c r="J1905" s="82"/>
      <c r="K1905" s="83"/>
      <c r="L1905" s="1"/>
      <c r="M1905"/>
    </row>
    <row r="1906" spans="3:13">
      <c r="C1906" s="91"/>
      <c r="D1906" s="80"/>
      <c r="E1906" s="80"/>
      <c r="F1906" s="84"/>
      <c r="G1906" s="80"/>
      <c r="H1906" s="81"/>
      <c r="I1906" s="82"/>
      <c r="J1906" s="82"/>
      <c r="K1906" s="83"/>
      <c r="L1906" s="1"/>
      <c r="M1906"/>
    </row>
    <row r="1907" spans="3:13">
      <c r="C1907" s="91"/>
      <c r="D1907" s="80"/>
      <c r="E1907" s="80"/>
      <c r="F1907" s="84"/>
      <c r="G1907" s="80"/>
      <c r="H1907" s="81"/>
      <c r="I1907" s="82"/>
      <c r="J1907" s="82"/>
      <c r="K1907" s="83"/>
      <c r="L1907" s="1"/>
      <c r="M1907"/>
    </row>
    <row r="1908" spans="3:13">
      <c r="C1908" s="91"/>
      <c r="D1908" s="80"/>
      <c r="E1908" s="80"/>
      <c r="F1908" s="84"/>
      <c r="G1908" s="80"/>
      <c r="H1908" s="81"/>
      <c r="I1908" s="82"/>
      <c r="J1908" s="82"/>
      <c r="K1908" s="83"/>
      <c r="L1908" s="1"/>
      <c r="M1908"/>
    </row>
    <row r="1909" spans="3:13">
      <c r="C1909" s="91"/>
      <c r="D1909" s="80"/>
      <c r="E1909" s="80"/>
      <c r="F1909" s="84"/>
      <c r="G1909" s="80"/>
      <c r="H1909" s="81"/>
      <c r="I1909" s="82"/>
      <c r="J1909" s="82"/>
      <c r="K1909" s="83"/>
      <c r="L1909" s="1"/>
      <c r="M1909"/>
    </row>
    <row r="1910" spans="3:13">
      <c r="C1910" s="91"/>
      <c r="D1910" s="80"/>
      <c r="E1910" s="80"/>
      <c r="F1910" s="84"/>
      <c r="G1910" s="80"/>
      <c r="H1910" s="81"/>
      <c r="I1910" s="82"/>
      <c r="J1910" s="82"/>
      <c r="K1910" s="83"/>
      <c r="L1910" s="1"/>
      <c r="M1910"/>
    </row>
    <row r="1911" spans="3:13">
      <c r="C1911" s="91"/>
      <c r="D1911" s="80"/>
      <c r="E1911" s="80"/>
      <c r="F1911" s="84"/>
      <c r="G1911" s="80"/>
      <c r="H1911" s="81"/>
      <c r="I1911" s="82"/>
      <c r="J1911" s="82"/>
      <c r="K1911" s="83"/>
      <c r="L1911" s="1"/>
      <c r="M1911"/>
    </row>
    <row r="1912" spans="3:13">
      <c r="C1912" s="91"/>
      <c r="D1912" s="80"/>
      <c r="E1912" s="80"/>
      <c r="F1912" s="84"/>
      <c r="G1912" s="80"/>
      <c r="H1912" s="81"/>
      <c r="I1912" s="82"/>
      <c r="J1912" s="82"/>
      <c r="K1912" s="83"/>
      <c r="L1912" s="1"/>
      <c r="M1912"/>
    </row>
    <row r="1913" spans="3:13">
      <c r="C1913" s="91"/>
      <c r="D1913" s="80"/>
      <c r="E1913" s="80"/>
      <c r="F1913" s="84"/>
      <c r="G1913" s="80"/>
      <c r="H1913" s="81"/>
      <c r="I1913" s="82"/>
      <c r="J1913" s="82"/>
      <c r="K1913" s="83"/>
      <c r="L1913" s="1"/>
      <c r="M1913"/>
    </row>
    <row r="1914" spans="3:13">
      <c r="C1914" s="91"/>
      <c r="D1914" s="80"/>
      <c r="E1914" s="80"/>
      <c r="F1914" s="84"/>
      <c r="G1914" s="80"/>
      <c r="H1914" s="81"/>
      <c r="I1914" s="82"/>
      <c r="J1914" s="82"/>
      <c r="K1914" s="83"/>
      <c r="L1914" s="1"/>
      <c r="M1914"/>
    </row>
    <row r="1915" spans="3:13">
      <c r="C1915" s="91"/>
      <c r="D1915" s="80"/>
      <c r="E1915" s="80"/>
      <c r="F1915" s="84"/>
      <c r="G1915" s="80"/>
      <c r="H1915" s="81"/>
      <c r="I1915" s="82"/>
      <c r="J1915" s="82"/>
      <c r="K1915" s="83"/>
      <c r="L1915" s="1"/>
      <c r="M1915"/>
    </row>
    <row r="1916" spans="3:13">
      <c r="C1916" s="91"/>
      <c r="D1916" s="80"/>
      <c r="E1916" s="80"/>
      <c r="F1916" s="84"/>
      <c r="G1916" s="80"/>
      <c r="H1916" s="81"/>
      <c r="I1916" s="82"/>
      <c r="J1916" s="82"/>
      <c r="K1916" s="83"/>
      <c r="L1916" s="1"/>
      <c r="M1916"/>
    </row>
    <row r="1917" spans="3:13">
      <c r="C1917" s="91"/>
      <c r="D1917" s="80"/>
      <c r="E1917" s="80"/>
      <c r="F1917" s="84"/>
      <c r="G1917" s="80"/>
      <c r="H1917" s="81"/>
      <c r="I1917" s="82"/>
      <c r="J1917" s="82"/>
      <c r="K1917" s="83"/>
      <c r="L1917" s="1"/>
      <c r="M1917"/>
    </row>
    <row r="1918" spans="3:13">
      <c r="C1918" s="91"/>
      <c r="D1918" s="80"/>
      <c r="E1918" s="80"/>
      <c r="F1918" s="84"/>
      <c r="G1918" s="80"/>
      <c r="H1918" s="81"/>
      <c r="I1918" s="82"/>
      <c r="J1918" s="82"/>
      <c r="K1918" s="83"/>
      <c r="L1918" s="1"/>
      <c r="M1918"/>
    </row>
    <row r="1919" spans="3:13">
      <c r="C1919" s="91"/>
      <c r="D1919" s="80"/>
      <c r="E1919" s="80"/>
      <c r="F1919" s="84"/>
      <c r="G1919" s="80"/>
      <c r="H1919" s="81"/>
      <c r="I1919" s="82"/>
      <c r="J1919" s="82"/>
      <c r="K1919" s="83"/>
      <c r="L1919" s="1"/>
      <c r="M1919"/>
    </row>
    <row r="1920" spans="3:13">
      <c r="C1920" s="91"/>
      <c r="D1920" s="80"/>
      <c r="E1920" s="80"/>
      <c r="F1920" s="84"/>
      <c r="G1920" s="80"/>
      <c r="H1920" s="81"/>
      <c r="I1920" s="82"/>
      <c r="J1920" s="82"/>
      <c r="K1920" s="83"/>
      <c r="L1920" s="1"/>
      <c r="M1920"/>
    </row>
    <row r="1921" spans="3:13">
      <c r="C1921" s="91"/>
      <c r="D1921" s="80"/>
      <c r="E1921" s="80"/>
      <c r="F1921" s="84"/>
      <c r="G1921" s="80"/>
      <c r="H1921" s="81"/>
      <c r="I1921" s="82"/>
      <c r="J1921" s="82"/>
      <c r="K1921" s="83"/>
      <c r="L1921" s="1"/>
      <c r="M1921"/>
    </row>
    <row r="1922" spans="3:13">
      <c r="C1922" s="91"/>
      <c r="D1922" s="80"/>
      <c r="E1922" s="80"/>
      <c r="F1922" s="84"/>
      <c r="G1922" s="80"/>
      <c r="H1922" s="81"/>
      <c r="I1922" s="82"/>
      <c r="J1922" s="82"/>
      <c r="K1922" s="83"/>
      <c r="L1922" s="1"/>
      <c r="M1922"/>
    </row>
    <row r="1923" spans="3:13">
      <c r="C1923" s="91"/>
      <c r="D1923" s="80"/>
      <c r="E1923" s="80"/>
      <c r="F1923" s="84"/>
      <c r="G1923" s="80"/>
      <c r="H1923" s="81"/>
      <c r="I1923" s="82"/>
      <c r="J1923" s="82"/>
      <c r="K1923" s="83"/>
      <c r="L1923" s="1"/>
      <c r="M1923"/>
    </row>
    <row r="1924" spans="3:13">
      <c r="C1924" s="91"/>
      <c r="D1924" s="80"/>
      <c r="E1924" s="80"/>
      <c r="F1924" s="84"/>
      <c r="G1924" s="80"/>
      <c r="H1924" s="81"/>
      <c r="I1924" s="82"/>
      <c r="J1924" s="82"/>
      <c r="K1924" s="83"/>
      <c r="L1924" s="1"/>
      <c r="M1924"/>
    </row>
    <row r="1925" spans="3:13">
      <c r="C1925" s="91"/>
      <c r="D1925" s="80"/>
      <c r="E1925" s="80"/>
      <c r="F1925" s="84"/>
      <c r="G1925" s="80"/>
      <c r="H1925" s="81"/>
      <c r="I1925" s="82"/>
      <c r="J1925" s="82"/>
      <c r="K1925" s="83"/>
      <c r="L1925" s="1"/>
      <c r="M1925"/>
    </row>
    <row r="1926" spans="3:13">
      <c r="C1926" s="91"/>
      <c r="D1926" s="80"/>
      <c r="E1926" s="80"/>
      <c r="F1926" s="84"/>
      <c r="G1926" s="80"/>
      <c r="H1926" s="81"/>
      <c r="I1926" s="82"/>
      <c r="J1926" s="82"/>
      <c r="K1926" s="83"/>
      <c r="L1926" s="1"/>
      <c r="M1926"/>
    </row>
    <row r="1927" spans="3:13">
      <c r="C1927" s="91"/>
      <c r="D1927" s="80"/>
      <c r="E1927" s="80"/>
      <c r="F1927" s="84"/>
      <c r="G1927" s="80"/>
      <c r="H1927" s="81"/>
      <c r="I1927" s="82"/>
      <c r="J1927" s="82"/>
      <c r="K1927" s="83"/>
      <c r="L1927" s="1"/>
      <c r="M1927"/>
    </row>
    <row r="1928" spans="3:13">
      <c r="C1928" s="91"/>
      <c r="D1928" s="80"/>
      <c r="E1928" s="80"/>
      <c r="F1928" s="84"/>
      <c r="G1928" s="80"/>
      <c r="H1928" s="81"/>
      <c r="I1928" s="82"/>
      <c r="J1928" s="82"/>
      <c r="K1928" s="83"/>
      <c r="L1928" s="1"/>
      <c r="M1928"/>
    </row>
    <row r="1929" spans="3:13">
      <c r="C1929" s="91"/>
      <c r="D1929" s="80"/>
      <c r="E1929" s="80"/>
      <c r="F1929" s="84"/>
      <c r="G1929" s="80"/>
      <c r="H1929" s="81"/>
      <c r="I1929" s="82"/>
      <c r="J1929" s="82"/>
      <c r="K1929" s="83"/>
      <c r="L1929" s="1"/>
      <c r="M1929"/>
    </row>
    <row r="1930" spans="3:13">
      <c r="C1930" s="91"/>
      <c r="D1930" s="80"/>
      <c r="E1930" s="80"/>
      <c r="F1930" s="84"/>
      <c r="G1930" s="80"/>
      <c r="H1930" s="81"/>
      <c r="I1930" s="82"/>
      <c r="J1930" s="82"/>
      <c r="K1930" s="83"/>
      <c r="L1930" s="1"/>
      <c r="M1930"/>
    </row>
    <row r="1931" spans="3:13">
      <c r="C1931" s="91"/>
      <c r="D1931" s="80"/>
      <c r="E1931" s="80"/>
      <c r="F1931" s="84"/>
      <c r="G1931" s="80"/>
      <c r="H1931" s="81"/>
      <c r="I1931" s="82"/>
      <c r="J1931" s="82"/>
      <c r="K1931" s="83"/>
      <c r="L1931" s="1"/>
      <c r="M1931"/>
    </row>
    <row r="1932" spans="3:13">
      <c r="C1932" s="91"/>
      <c r="D1932" s="80"/>
      <c r="E1932" s="80"/>
      <c r="F1932" s="84"/>
      <c r="G1932" s="80"/>
      <c r="H1932" s="81"/>
      <c r="I1932" s="82"/>
      <c r="J1932" s="82"/>
      <c r="K1932" s="83"/>
      <c r="L1932" s="1"/>
      <c r="M1932"/>
    </row>
    <row r="1933" spans="3:13">
      <c r="C1933" s="91"/>
      <c r="D1933" s="80"/>
      <c r="E1933" s="80"/>
      <c r="F1933" s="84"/>
      <c r="G1933" s="80"/>
      <c r="H1933" s="81"/>
      <c r="I1933" s="82"/>
      <c r="J1933" s="82"/>
      <c r="K1933" s="83"/>
      <c r="L1933" s="1"/>
      <c r="M1933"/>
    </row>
    <row r="1934" spans="3:13">
      <c r="C1934" s="91"/>
      <c r="D1934" s="80"/>
      <c r="E1934" s="80"/>
      <c r="F1934" s="84"/>
      <c r="G1934" s="80"/>
      <c r="H1934" s="81"/>
      <c r="I1934" s="82"/>
      <c r="J1934" s="82"/>
      <c r="K1934" s="83"/>
      <c r="L1934" s="1"/>
      <c r="M1934"/>
    </row>
    <row r="1935" spans="3:13">
      <c r="C1935" s="91"/>
      <c r="D1935" s="80"/>
      <c r="E1935" s="80"/>
      <c r="F1935" s="84"/>
      <c r="G1935" s="80"/>
      <c r="H1935" s="81"/>
      <c r="I1935" s="82"/>
      <c r="J1935" s="82"/>
      <c r="K1935" s="83"/>
      <c r="L1935" s="1"/>
      <c r="M1935"/>
    </row>
    <row r="1936" spans="3:13">
      <c r="C1936" s="91"/>
      <c r="D1936" s="80"/>
      <c r="E1936" s="80"/>
      <c r="F1936" s="84"/>
      <c r="G1936" s="80"/>
      <c r="H1936" s="81"/>
      <c r="I1936" s="82"/>
      <c r="J1936" s="82"/>
      <c r="K1936" s="83"/>
      <c r="L1936" s="1"/>
      <c r="M1936"/>
    </row>
    <row r="1937" spans="3:13">
      <c r="C1937" s="91"/>
      <c r="D1937" s="80"/>
      <c r="E1937" s="80"/>
      <c r="F1937" s="84"/>
      <c r="G1937" s="80"/>
      <c r="H1937" s="81"/>
      <c r="I1937" s="82"/>
      <c r="J1937" s="82"/>
      <c r="K1937" s="83"/>
      <c r="L1937" s="1"/>
      <c r="M1937"/>
    </row>
    <row r="1938" spans="3:13">
      <c r="C1938" s="91"/>
      <c r="D1938" s="80"/>
      <c r="E1938" s="80"/>
      <c r="F1938" s="84"/>
      <c r="G1938" s="80"/>
      <c r="H1938" s="81"/>
      <c r="I1938" s="82"/>
      <c r="J1938" s="82"/>
      <c r="K1938" s="83"/>
      <c r="L1938" s="1"/>
      <c r="M1938"/>
    </row>
    <row r="1939" spans="3:13">
      <c r="C1939" s="91"/>
      <c r="D1939" s="80"/>
      <c r="E1939" s="80"/>
      <c r="F1939" s="84"/>
      <c r="G1939" s="80"/>
      <c r="H1939" s="81"/>
      <c r="I1939" s="82"/>
      <c r="J1939" s="82"/>
      <c r="K1939" s="83"/>
      <c r="L1939" s="1"/>
      <c r="M1939"/>
    </row>
    <row r="1940" spans="3:13">
      <c r="C1940" s="91"/>
      <c r="D1940" s="80"/>
      <c r="E1940" s="80"/>
      <c r="F1940" s="84"/>
      <c r="G1940" s="80"/>
      <c r="H1940" s="81"/>
      <c r="I1940" s="82"/>
      <c r="J1940" s="82"/>
      <c r="K1940" s="83"/>
      <c r="L1940" s="1"/>
      <c r="M1940"/>
    </row>
    <row r="1941" spans="3:13">
      <c r="C1941" s="91"/>
      <c r="D1941" s="80"/>
      <c r="E1941" s="80"/>
      <c r="F1941" s="84"/>
      <c r="G1941" s="80"/>
      <c r="H1941" s="81"/>
      <c r="I1941" s="82"/>
      <c r="J1941" s="82"/>
      <c r="K1941" s="83"/>
      <c r="L1941" s="1"/>
      <c r="M1941"/>
    </row>
    <row r="1942" spans="3:13">
      <c r="C1942" s="91"/>
      <c r="D1942" s="80"/>
      <c r="E1942" s="80"/>
      <c r="F1942" s="84"/>
      <c r="G1942" s="80"/>
      <c r="H1942" s="81"/>
      <c r="I1942" s="82"/>
      <c r="J1942" s="82"/>
      <c r="K1942" s="83"/>
      <c r="L1942" s="1"/>
      <c r="M1942"/>
    </row>
    <row r="1943" spans="3:13">
      <c r="C1943" s="91"/>
      <c r="D1943" s="80"/>
      <c r="E1943" s="80"/>
      <c r="F1943" s="84"/>
      <c r="G1943" s="80"/>
      <c r="H1943" s="81"/>
      <c r="I1943" s="82"/>
      <c r="J1943" s="82"/>
      <c r="K1943" s="83"/>
      <c r="L1943" s="1"/>
      <c r="M1943"/>
    </row>
    <row r="1944" spans="3:13">
      <c r="C1944" s="91"/>
      <c r="D1944" s="80"/>
      <c r="E1944" s="80"/>
      <c r="F1944" s="84"/>
      <c r="G1944" s="80"/>
      <c r="H1944" s="81"/>
      <c r="I1944" s="82"/>
      <c r="J1944" s="82"/>
      <c r="K1944" s="83"/>
      <c r="L1944" s="1"/>
      <c r="M1944"/>
    </row>
    <row r="1945" spans="3:13">
      <c r="C1945" s="91"/>
      <c r="D1945" s="80"/>
      <c r="E1945" s="80"/>
      <c r="F1945" s="84"/>
      <c r="G1945" s="80"/>
      <c r="H1945" s="81"/>
      <c r="I1945" s="82"/>
      <c r="J1945" s="82"/>
      <c r="K1945" s="83"/>
      <c r="L1945" s="1"/>
      <c r="M1945"/>
    </row>
    <row r="1946" spans="3:13">
      <c r="C1946" s="91"/>
      <c r="D1946" s="80"/>
      <c r="E1946" s="80"/>
      <c r="F1946" s="84"/>
      <c r="G1946" s="80"/>
      <c r="H1946" s="81"/>
      <c r="I1946" s="82"/>
      <c r="J1946" s="82"/>
      <c r="K1946" s="83"/>
      <c r="L1946" s="1"/>
      <c r="M1946"/>
    </row>
    <row r="1947" spans="3:13">
      <c r="C1947" s="91"/>
      <c r="D1947" s="80"/>
      <c r="E1947" s="80"/>
      <c r="F1947" s="84"/>
      <c r="G1947" s="80"/>
      <c r="H1947" s="81"/>
      <c r="I1947" s="82"/>
      <c r="J1947" s="82"/>
      <c r="K1947" s="83"/>
      <c r="L1947" s="1"/>
      <c r="M1947"/>
    </row>
    <row r="1948" spans="3:13">
      <c r="C1948" s="91"/>
      <c r="D1948" s="80"/>
      <c r="E1948" s="80"/>
      <c r="F1948" s="84"/>
      <c r="G1948" s="80"/>
      <c r="H1948" s="81"/>
      <c r="I1948" s="82"/>
      <c r="J1948" s="82"/>
      <c r="K1948" s="83"/>
      <c r="L1948" s="1"/>
      <c r="M1948"/>
    </row>
    <row r="1949" spans="3:13">
      <c r="C1949" s="91"/>
      <c r="D1949" s="80"/>
      <c r="E1949" s="80"/>
      <c r="F1949" s="84"/>
      <c r="G1949" s="80"/>
      <c r="H1949" s="81"/>
      <c r="I1949" s="82"/>
      <c r="J1949" s="82"/>
      <c r="K1949" s="83"/>
      <c r="L1949" s="1"/>
      <c r="M1949"/>
    </row>
    <row r="1950" spans="3:13">
      <c r="C1950" s="91"/>
      <c r="D1950" s="80"/>
      <c r="E1950" s="80"/>
      <c r="F1950" s="84"/>
      <c r="G1950" s="80"/>
      <c r="H1950" s="81"/>
      <c r="I1950" s="82"/>
      <c r="J1950" s="82"/>
      <c r="K1950" s="83"/>
      <c r="L1950" s="1"/>
      <c r="M1950"/>
    </row>
    <row r="1951" spans="3:13">
      <c r="C1951" s="91"/>
      <c r="D1951" s="80"/>
      <c r="E1951" s="80"/>
      <c r="F1951" s="84"/>
      <c r="G1951" s="80"/>
      <c r="H1951" s="81"/>
      <c r="I1951" s="82"/>
      <c r="J1951" s="82"/>
      <c r="K1951" s="83"/>
      <c r="L1951" s="1"/>
      <c r="M1951"/>
    </row>
    <row r="1952" spans="3:13">
      <c r="C1952" s="91"/>
      <c r="D1952" s="80"/>
      <c r="E1952" s="80"/>
      <c r="F1952" s="84"/>
      <c r="G1952" s="80"/>
      <c r="H1952" s="81"/>
      <c r="I1952" s="82"/>
      <c r="J1952" s="82"/>
      <c r="K1952" s="83"/>
      <c r="L1952" s="1"/>
      <c r="M1952"/>
    </row>
    <row r="1953" spans="3:13">
      <c r="C1953" s="91"/>
      <c r="D1953" s="80"/>
      <c r="E1953" s="80"/>
      <c r="F1953" s="84"/>
      <c r="G1953" s="80"/>
      <c r="H1953" s="81"/>
      <c r="I1953" s="82"/>
      <c r="J1953" s="82"/>
      <c r="K1953" s="83"/>
      <c r="L1953" s="1"/>
      <c r="M1953"/>
    </row>
    <row r="1954" spans="3:13">
      <c r="C1954" s="91"/>
      <c r="D1954" s="80"/>
      <c r="E1954" s="80"/>
      <c r="F1954" s="84"/>
      <c r="G1954" s="80"/>
      <c r="H1954" s="81"/>
      <c r="I1954" s="82"/>
      <c r="J1954" s="82"/>
      <c r="K1954" s="83"/>
      <c r="L1954" s="1"/>
      <c r="M1954"/>
    </row>
    <row r="1955" spans="3:13">
      <c r="C1955" s="91"/>
      <c r="D1955" s="80"/>
      <c r="E1955" s="80"/>
      <c r="F1955" s="84"/>
      <c r="G1955" s="80"/>
      <c r="H1955" s="81"/>
      <c r="I1955" s="82"/>
      <c r="J1955" s="82"/>
      <c r="K1955" s="83"/>
      <c r="L1955" s="1"/>
      <c r="M1955"/>
    </row>
    <row r="1956" spans="3:13">
      <c r="C1956" s="91"/>
      <c r="D1956" s="80"/>
      <c r="E1956" s="80"/>
      <c r="F1956" s="84"/>
      <c r="G1956" s="80"/>
      <c r="H1956" s="81"/>
      <c r="I1956" s="82"/>
      <c r="J1956" s="82"/>
      <c r="K1956" s="83"/>
      <c r="L1956" s="1"/>
      <c r="M1956"/>
    </row>
    <row r="1957" spans="3:13">
      <c r="C1957" s="91"/>
      <c r="D1957" s="80"/>
      <c r="E1957" s="80"/>
      <c r="F1957" s="84"/>
      <c r="G1957" s="80"/>
      <c r="H1957" s="81"/>
      <c r="I1957" s="82"/>
      <c r="J1957" s="82"/>
      <c r="K1957" s="83"/>
      <c r="L1957" s="1"/>
      <c r="M1957"/>
    </row>
    <row r="1958" spans="3:13">
      <c r="C1958" s="91"/>
      <c r="D1958" s="80"/>
      <c r="E1958" s="80"/>
      <c r="F1958" s="84"/>
      <c r="G1958" s="80"/>
      <c r="H1958" s="81"/>
      <c r="I1958" s="82"/>
      <c r="J1958" s="82"/>
      <c r="K1958" s="83"/>
      <c r="L1958" s="1"/>
      <c r="M1958"/>
    </row>
    <row r="1959" spans="3:13">
      <c r="C1959" s="91"/>
      <c r="D1959" s="80"/>
      <c r="E1959" s="80"/>
      <c r="F1959" s="84"/>
      <c r="G1959" s="80"/>
      <c r="H1959" s="81"/>
      <c r="I1959" s="82"/>
      <c r="J1959" s="82"/>
      <c r="K1959" s="83"/>
      <c r="L1959" s="1"/>
      <c r="M1959"/>
    </row>
    <row r="1960" spans="3:13">
      <c r="C1960" s="91"/>
      <c r="D1960" s="80"/>
      <c r="E1960" s="80"/>
      <c r="F1960" s="84"/>
      <c r="G1960" s="80"/>
      <c r="H1960" s="81"/>
      <c r="I1960" s="82"/>
      <c r="J1960" s="82"/>
      <c r="K1960" s="83"/>
      <c r="L1960" s="1"/>
      <c r="M1960"/>
    </row>
    <row r="1961" spans="3:13">
      <c r="C1961" s="91"/>
      <c r="D1961" s="80"/>
      <c r="E1961" s="80"/>
      <c r="F1961" s="84"/>
      <c r="G1961" s="80"/>
      <c r="H1961" s="81"/>
      <c r="I1961" s="82"/>
      <c r="J1961" s="82"/>
      <c r="K1961" s="83"/>
      <c r="L1961" s="1"/>
      <c r="M1961"/>
    </row>
    <row r="1962" spans="3:13">
      <c r="C1962" s="91"/>
      <c r="D1962" s="80"/>
      <c r="E1962" s="80"/>
      <c r="F1962" s="84"/>
      <c r="G1962" s="80"/>
      <c r="H1962" s="81"/>
      <c r="I1962" s="82"/>
      <c r="J1962" s="82"/>
      <c r="K1962" s="83"/>
      <c r="L1962" s="1"/>
      <c r="M1962"/>
    </row>
    <row r="1963" spans="3:13">
      <c r="C1963" s="91"/>
      <c r="D1963" s="80"/>
      <c r="E1963" s="80"/>
      <c r="F1963" s="84"/>
      <c r="G1963" s="80"/>
      <c r="H1963" s="81"/>
      <c r="I1963" s="82"/>
      <c r="J1963" s="82"/>
      <c r="K1963" s="83"/>
      <c r="L1963" s="1"/>
      <c r="M1963"/>
    </row>
    <row r="1964" spans="3:13">
      <c r="C1964" s="91"/>
      <c r="D1964" s="80"/>
      <c r="E1964" s="80"/>
      <c r="F1964" s="84"/>
      <c r="G1964" s="80"/>
      <c r="H1964" s="81"/>
      <c r="I1964" s="82"/>
      <c r="J1964" s="82"/>
      <c r="K1964" s="83"/>
      <c r="L1964" s="1"/>
      <c r="M1964"/>
    </row>
    <row r="1965" spans="3:13">
      <c r="C1965" s="91"/>
      <c r="D1965" s="80"/>
      <c r="E1965" s="80"/>
      <c r="F1965" s="84"/>
      <c r="G1965" s="80"/>
      <c r="H1965" s="81"/>
      <c r="I1965" s="82"/>
      <c r="J1965" s="82"/>
      <c r="K1965" s="83"/>
      <c r="L1965" s="1"/>
      <c r="M1965"/>
    </row>
    <row r="1966" spans="3:13">
      <c r="C1966" s="91"/>
      <c r="D1966" s="80"/>
      <c r="E1966" s="80"/>
      <c r="F1966" s="84"/>
      <c r="G1966" s="80"/>
      <c r="H1966" s="81"/>
      <c r="I1966" s="82"/>
      <c r="J1966" s="82"/>
      <c r="K1966" s="83"/>
      <c r="L1966" s="1"/>
      <c r="M1966"/>
    </row>
    <row r="1967" spans="3:13">
      <c r="C1967" s="91"/>
      <c r="D1967" s="80"/>
      <c r="E1967" s="80"/>
      <c r="F1967" s="84"/>
      <c r="G1967" s="80"/>
      <c r="H1967" s="81"/>
      <c r="I1967" s="82"/>
      <c r="J1967" s="82"/>
      <c r="K1967" s="83"/>
      <c r="L1967" s="1"/>
      <c r="M1967"/>
    </row>
    <row r="1968" spans="3:13">
      <c r="C1968" s="91"/>
      <c r="D1968" s="80"/>
      <c r="E1968" s="80"/>
      <c r="F1968" s="84"/>
      <c r="G1968" s="80"/>
      <c r="H1968" s="81"/>
      <c r="I1968" s="82"/>
      <c r="J1968" s="82"/>
      <c r="K1968" s="83"/>
      <c r="L1968" s="1"/>
      <c r="M1968"/>
    </row>
    <row r="1969" spans="3:13">
      <c r="C1969" s="91"/>
      <c r="D1969" s="80"/>
      <c r="E1969" s="80"/>
      <c r="F1969" s="84"/>
      <c r="G1969" s="80"/>
      <c r="H1969" s="81"/>
      <c r="I1969" s="82"/>
      <c r="J1969" s="82"/>
      <c r="K1969" s="83"/>
      <c r="L1969" s="1"/>
      <c r="M1969"/>
    </row>
    <row r="1970" spans="3:13">
      <c r="C1970" s="91"/>
      <c r="D1970" s="80"/>
      <c r="E1970" s="80"/>
      <c r="F1970" s="84"/>
      <c r="G1970" s="80"/>
      <c r="H1970" s="81"/>
      <c r="I1970" s="82"/>
      <c r="J1970" s="82"/>
      <c r="K1970" s="83"/>
      <c r="L1970" s="1"/>
      <c r="M1970"/>
    </row>
    <row r="1971" spans="3:13">
      <c r="C1971" s="91"/>
      <c r="D1971" s="80"/>
      <c r="E1971" s="80"/>
      <c r="F1971" s="84"/>
      <c r="G1971" s="80"/>
      <c r="H1971" s="81"/>
      <c r="I1971" s="82"/>
      <c r="J1971" s="82"/>
      <c r="K1971" s="83"/>
      <c r="L1971" s="1"/>
      <c r="M1971"/>
    </row>
    <row r="1972" spans="3:13">
      <c r="C1972" s="91"/>
      <c r="D1972" s="80"/>
      <c r="E1972" s="80"/>
      <c r="F1972" s="84"/>
      <c r="G1972" s="80"/>
      <c r="H1972" s="81"/>
      <c r="I1972" s="82"/>
      <c r="J1972" s="82"/>
      <c r="K1972" s="83"/>
      <c r="L1972" s="1"/>
      <c r="M1972"/>
    </row>
    <row r="1973" spans="3:13">
      <c r="C1973" s="91"/>
      <c r="D1973" s="80"/>
      <c r="E1973" s="80"/>
      <c r="F1973" s="84"/>
      <c r="G1973" s="80"/>
      <c r="H1973" s="81"/>
      <c r="I1973" s="82"/>
      <c r="J1973" s="82"/>
      <c r="K1973" s="83"/>
      <c r="L1973" s="1"/>
      <c r="M1973"/>
    </row>
    <row r="1974" spans="3:13">
      <c r="C1974" s="91"/>
      <c r="D1974" s="80"/>
      <c r="E1974" s="80"/>
      <c r="F1974" s="84"/>
      <c r="G1974" s="80"/>
      <c r="H1974" s="81"/>
      <c r="I1974" s="82"/>
      <c r="J1974" s="82"/>
      <c r="K1974" s="83"/>
      <c r="L1974" s="1"/>
      <c r="M1974"/>
    </row>
    <row r="1975" spans="3:13">
      <c r="C1975" s="91"/>
      <c r="D1975" s="80"/>
      <c r="E1975" s="80"/>
      <c r="F1975" s="84"/>
      <c r="G1975" s="80"/>
      <c r="H1975" s="81"/>
      <c r="I1975" s="82"/>
      <c r="J1975" s="82"/>
      <c r="K1975" s="83"/>
      <c r="L1975" s="1"/>
      <c r="M1975"/>
    </row>
    <row r="1976" spans="3:13">
      <c r="C1976" s="91"/>
      <c r="D1976" s="80"/>
      <c r="E1976" s="80"/>
      <c r="F1976" s="84"/>
      <c r="G1976" s="80"/>
      <c r="H1976" s="81"/>
      <c r="I1976" s="82"/>
      <c r="J1976" s="82"/>
      <c r="K1976" s="83"/>
      <c r="L1976" s="1"/>
      <c r="M1976"/>
    </row>
    <row r="1977" spans="3:13">
      <c r="C1977" s="91"/>
      <c r="D1977" s="80"/>
      <c r="E1977" s="80"/>
      <c r="F1977" s="84"/>
      <c r="G1977" s="80"/>
      <c r="H1977" s="81"/>
      <c r="I1977" s="82"/>
      <c r="J1977" s="82"/>
      <c r="K1977" s="83"/>
      <c r="L1977" s="1"/>
      <c r="M1977"/>
    </row>
    <row r="1978" spans="3:13">
      <c r="C1978" s="91"/>
      <c r="D1978" s="80"/>
      <c r="E1978" s="80"/>
      <c r="F1978" s="84"/>
      <c r="G1978" s="80"/>
      <c r="H1978" s="81"/>
      <c r="I1978" s="82"/>
      <c r="J1978" s="82"/>
      <c r="K1978" s="83"/>
      <c r="L1978" s="1"/>
      <c r="M1978"/>
    </row>
    <row r="1979" spans="3:13">
      <c r="C1979" s="91"/>
      <c r="D1979" s="80"/>
      <c r="E1979" s="80"/>
      <c r="F1979" s="84"/>
      <c r="G1979" s="80"/>
      <c r="H1979" s="81"/>
      <c r="I1979" s="82"/>
      <c r="J1979" s="82"/>
      <c r="K1979" s="83"/>
      <c r="L1979" s="1"/>
      <c r="M1979"/>
    </row>
    <row r="1980" spans="3:13">
      <c r="C1980" s="91"/>
      <c r="D1980" s="80"/>
      <c r="E1980" s="80"/>
      <c r="F1980" s="84"/>
      <c r="G1980" s="80"/>
      <c r="H1980" s="81"/>
      <c r="I1980" s="82"/>
      <c r="J1980" s="82"/>
      <c r="K1980" s="83"/>
      <c r="L1980" s="1"/>
      <c r="M1980"/>
    </row>
    <row r="1981" spans="3:13">
      <c r="C1981" s="91"/>
      <c r="D1981" s="80"/>
      <c r="E1981" s="80"/>
      <c r="F1981" s="84"/>
      <c r="G1981" s="80"/>
      <c r="H1981" s="81"/>
      <c r="I1981" s="82"/>
      <c r="J1981" s="82"/>
      <c r="K1981" s="83"/>
      <c r="L1981" s="1"/>
      <c r="M1981"/>
    </row>
    <row r="1982" spans="3:13">
      <c r="C1982" s="91"/>
      <c r="D1982" s="80"/>
      <c r="E1982" s="80"/>
      <c r="F1982" s="84"/>
      <c r="G1982" s="80"/>
      <c r="H1982" s="81"/>
      <c r="I1982" s="82"/>
      <c r="J1982" s="82"/>
      <c r="K1982" s="83"/>
      <c r="L1982" s="1"/>
      <c r="M1982"/>
    </row>
    <row r="1983" spans="3:13">
      <c r="C1983" s="91"/>
      <c r="D1983" s="80"/>
      <c r="E1983" s="80"/>
      <c r="F1983" s="84"/>
      <c r="G1983" s="80"/>
      <c r="H1983" s="81"/>
      <c r="I1983" s="82"/>
      <c r="J1983" s="82"/>
      <c r="K1983" s="83"/>
      <c r="L1983" s="1"/>
      <c r="M1983"/>
    </row>
    <row r="1984" spans="3:13">
      <c r="C1984" s="91"/>
      <c r="D1984" s="80"/>
      <c r="E1984" s="80"/>
      <c r="F1984" s="84"/>
      <c r="G1984" s="80"/>
      <c r="H1984" s="81"/>
      <c r="I1984" s="82"/>
      <c r="J1984" s="82"/>
      <c r="K1984" s="83"/>
      <c r="L1984" s="1"/>
      <c r="M1984"/>
    </row>
    <row r="1985" spans="3:13">
      <c r="C1985" s="91"/>
      <c r="D1985" s="80"/>
      <c r="E1985" s="80"/>
      <c r="F1985" s="84"/>
      <c r="G1985" s="80"/>
      <c r="H1985" s="81"/>
      <c r="I1985" s="82"/>
      <c r="J1985" s="82"/>
      <c r="K1985" s="83"/>
      <c r="L1985" s="1"/>
      <c r="M1985"/>
    </row>
    <row r="1986" spans="3:13">
      <c r="C1986" s="91"/>
      <c r="D1986" s="80"/>
      <c r="E1986" s="80"/>
      <c r="F1986" s="84"/>
      <c r="G1986" s="80"/>
      <c r="H1986" s="81"/>
      <c r="I1986" s="82"/>
      <c r="J1986" s="82"/>
      <c r="K1986" s="83"/>
      <c r="L1986" s="1"/>
      <c r="M1986"/>
    </row>
    <row r="1987" spans="3:13">
      <c r="C1987" s="91"/>
      <c r="D1987" s="80"/>
      <c r="E1987" s="80"/>
      <c r="F1987" s="84"/>
      <c r="G1987" s="80"/>
      <c r="H1987" s="81"/>
      <c r="I1987" s="82"/>
      <c r="J1987" s="82"/>
      <c r="K1987" s="83"/>
      <c r="L1987" s="1"/>
      <c r="M1987"/>
    </row>
    <row r="1988" spans="3:13">
      <c r="C1988" s="91"/>
      <c r="D1988" s="80"/>
      <c r="E1988" s="80"/>
      <c r="F1988" s="84"/>
      <c r="G1988" s="80"/>
      <c r="H1988" s="81"/>
      <c r="I1988" s="82"/>
      <c r="J1988" s="82"/>
      <c r="K1988" s="83"/>
      <c r="L1988" s="1"/>
      <c r="M1988"/>
    </row>
    <row r="1989" spans="3:13">
      <c r="C1989" s="91"/>
      <c r="D1989" s="80"/>
      <c r="E1989" s="80"/>
      <c r="F1989" s="84"/>
      <c r="G1989" s="80"/>
      <c r="H1989" s="81"/>
      <c r="I1989" s="82"/>
      <c r="J1989" s="82"/>
      <c r="K1989" s="83"/>
      <c r="L1989" s="1"/>
      <c r="M1989"/>
    </row>
    <row r="1990" spans="3:13">
      <c r="C1990" s="91"/>
      <c r="D1990" s="80"/>
      <c r="E1990" s="80"/>
      <c r="F1990" s="84"/>
      <c r="G1990" s="80"/>
      <c r="H1990" s="81"/>
      <c r="I1990" s="82"/>
      <c r="J1990" s="82"/>
      <c r="K1990" s="83"/>
      <c r="L1990" s="1"/>
      <c r="M1990"/>
    </row>
    <row r="1991" spans="3:13">
      <c r="C1991" s="91"/>
      <c r="D1991" s="80"/>
      <c r="E1991" s="80"/>
      <c r="F1991" s="84"/>
      <c r="G1991" s="80"/>
      <c r="H1991" s="81"/>
      <c r="I1991" s="82"/>
      <c r="J1991" s="82"/>
      <c r="K1991" s="83"/>
      <c r="L1991" s="1"/>
      <c r="M1991"/>
    </row>
    <row r="1992" spans="3:13">
      <c r="C1992" s="91"/>
      <c r="D1992" s="80"/>
      <c r="E1992" s="80"/>
      <c r="F1992" s="84"/>
      <c r="G1992" s="80"/>
      <c r="H1992" s="81"/>
      <c r="I1992" s="82"/>
      <c r="J1992" s="82"/>
      <c r="K1992" s="83"/>
      <c r="L1992" s="1"/>
      <c r="M1992"/>
    </row>
    <row r="1993" spans="3:13">
      <c r="C1993" s="91"/>
      <c r="D1993" s="80"/>
      <c r="E1993" s="80"/>
      <c r="F1993" s="84"/>
      <c r="G1993" s="80"/>
      <c r="H1993" s="81"/>
      <c r="I1993" s="82"/>
      <c r="J1993" s="82"/>
      <c r="K1993" s="83"/>
      <c r="L1993" s="1"/>
      <c r="M1993"/>
    </row>
    <row r="1994" spans="3:13">
      <c r="C1994" s="91"/>
      <c r="D1994" s="80"/>
      <c r="E1994" s="80"/>
      <c r="F1994" s="84"/>
      <c r="G1994" s="80"/>
      <c r="H1994" s="81"/>
      <c r="I1994" s="82"/>
      <c r="J1994" s="82"/>
      <c r="K1994" s="83"/>
      <c r="L1994" s="1"/>
      <c r="M1994"/>
    </row>
    <row r="1995" spans="3:13">
      <c r="C1995" s="91"/>
      <c r="D1995" s="80"/>
      <c r="E1995" s="80"/>
      <c r="F1995" s="84"/>
      <c r="G1995" s="80"/>
      <c r="H1995" s="81"/>
      <c r="I1995" s="82"/>
      <c r="J1995" s="82"/>
      <c r="K1995" s="83"/>
      <c r="L1995" s="1"/>
      <c r="M1995"/>
    </row>
    <row r="1996" spans="3:13">
      <c r="C1996" s="91"/>
      <c r="D1996" s="80"/>
      <c r="E1996" s="80"/>
      <c r="F1996" s="84"/>
      <c r="G1996" s="80"/>
      <c r="H1996" s="81"/>
      <c r="I1996" s="82"/>
      <c r="J1996" s="82"/>
      <c r="K1996" s="83"/>
      <c r="L1996" s="1"/>
      <c r="M1996"/>
    </row>
    <row r="1997" spans="3:13">
      <c r="C1997" s="91"/>
      <c r="D1997" s="80"/>
      <c r="E1997" s="80"/>
      <c r="F1997" s="84"/>
      <c r="G1997" s="80"/>
      <c r="H1997" s="81"/>
      <c r="I1997" s="82"/>
      <c r="J1997" s="82"/>
      <c r="K1997" s="83"/>
      <c r="L1997" s="1"/>
      <c r="M1997"/>
    </row>
    <row r="1998" spans="3:13">
      <c r="C1998" s="91"/>
      <c r="D1998" s="80"/>
      <c r="E1998" s="80"/>
      <c r="F1998" s="84"/>
      <c r="G1998" s="80"/>
      <c r="H1998" s="81"/>
      <c r="I1998" s="82"/>
      <c r="J1998" s="82"/>
      <c r="K1998" s="83"/>
      <c r="L1998" s="1"/>
      <c r="M1998"/>
    </row>
    <row r="1999" spans="3:13">
      <c r="C1999" s="91"/>
      <c r="D1999" s="80"/>
      <c r="E1999" s="80"/>
      <c r="F1999" s="84"/>
      <c r="G1999" s="80"/>
      <c r="H1999" s="81"/>
      <c r="I1999" s="82"/>
      <c r="J1999" s="82"/>
      <c r="K1999" s="83"/>
      <c r="L1999" s="1"/>
      <c r="M1999"/>
    </row>
    <row r="2000" spans="3:13">
      <c r="C2000" s="91"/>
      <c r="D2000" s="80"/>
      <c r="E2000" s="80"/>
      <c r="F2000" s="84"/>
      <c r="G2000" s="80"/>
      <c r="H2000" s="81"/>
      <c r="I2000" s="82"/>
      <c r="J2000" s="82"/>
      <c r="K2000" s="83"/>
      <c r="L2000" s="1"/>
      <c r="M2000"/>
    </row>
    <row r="2001" spans="3:13">
      <c r="C2001" s="91"/>
      <c r="D2001" s="80"/>
      <c r="E2001" s="80"/>
      <c r="F2001" s="84"/>
      <c r="G2001" s="80"/>
      <c r="H2001" s="81"/>
      <c r="I2001" s="82"/>
      <c r="J2001" s="82"/>
      <c r="K2001" s="83"/>
      <c r="L2001" s="1"/>
      <c r="M2001"/>
    </row>
    <row r="2002" spans="3:13">
      <c r="C2002" s="91"/>
      <c r="D2002" s="80"/>
      <c r="E2002" s="80"/>
      <c r="F2002" s="84"/>
      <c r="G2002" s="80"/>
      <c r="H2002" s="81"/>
      <c r="I2002" s="82"/>
      <c r="J2002" s="82"/>
      <c r="K2002" s="83"/>
      <c r="L2002" s="1"/>
      <c r="M2002"/>
    </row>
    <row r="2003" spans="3:13">
      <c r="C2003" s="91"/>
      <c r="D2003" s="80"/>
      <c r="E2003" s="80"/>
      <c r="F2003" s="84"/>
      <c r="G2003" s="80"/>
      <c r="H2003" s="81"/>
      <c r="I2003" s="82"/>
      <c r="J2003" s="82"/>
      <c r="K2003" s="83"/>
      <c r="L2003" s="1"/>
      <c r="M2003"/>
    </row>
    <row r="2004" spans="3:13">
      <c r="C2004" s="91"/>
      <c r="D2004" s="80"/>
      <c r="E2004" s="80"/>
      <c r="F2004" s="84"/>
      <c r="G2004" s="80"/>
      <c r="H2004" s="81"/>
      <c r="I2004" s="82"/>
      <c r="J2004" s="82"/>
      <c r="K2004" s="83"/>
      <c r="L2004" s="1"/>
      <c r="M2004"/>
    </row>
    <row r="2005" spans="3:13">
      <c r="C2005" s="91"/>
      <c r="D2005" s="80"/>
      <c r="E2005" s="80"/>
      <c r="F2005" s="84"/>
      <c r="G2005" s="80"/>
      <c r="H2005" s="81"/>
      <c r="I2005" s="82"/>
      <c r="J2005" s="82"/>
      <c r="K2005" s="83"/>
      <c r="L2005" s="1"/>
      <c r="M2005"/>
    </row>
    <row r="2006" spans="3:13">
      <c r="C2006" s="91"/>
      <c r="D2006" s="80"/>
      <c r="E2006" s="80"/>
      <c r="F2006" s="84"/>
      <c r="G2006" s="80"/>
      <c r="H2006" s="81"/>
      <c r="I2006" s="82"/>
      <c r="J2006" s="82"/>
      <c r="K2006" s="83"/>
      <c r="L2006" s="1"/>
      <c r="M2006"/>
    </row>
    <row r="2007" spans="3:13">
      <c r="C2007" s="91"/>
      <c r="D2007" s="80"/>
      <c r="E2007" s="80"/>
      <c r="F2007" s="84"/>
      <c r="G2007" s="80"/>
      <c r="H2007" s="81"/>
      <c r="I2007" s="82"/>
      <c r="J2007" s="82"/>
      <c r="K2007" s="83"/>
      <c r="L2007" s="1"/>
      <c r="M2007"/>
    </row>
    <row r="2008" spans="3:13">
      <c r="C2008" s="91"/>
      <c r="D2008" s="80"/>
      <c r="E2008" s="80"/>
      <c r="F2008" s="84"/>
      <c r="G2008" s="80"/>
      <c r="H2008" s="81"/>
      <c r="I2008" s="82"/>
      <c r="J2008" s="82"/>
      <c r="K2008" s="83"/>
      <c r="L2008" s="1"/>
      <c r="M2008"/>
    </row>
    <row r="2009" spans="3:13">
      <c r="C2009" s="91"/>
      <c r="D2009" s="80"/>
      <c r="E2009" s="80"/>
      <c r="F2009" s="84"/>
      <c r="G2009" s="80"/>
      <c r="H2009" s="81"/>
      <c r="I2009" s="82"/>
      <c r="J2009" s="82"/>
      <c r="K2009" s="83"/>
      <c r="L2009" s="1"/>
      <c r="M2009"/>
    </row>
    <row r="2010" spans="3:13">
      <c r="C2010" s="91"/>
      <c r="D2010" s="80"/>
      <c r="E2010" s="80"/>
      <c r="F2010" s="84"/>
      <c r="G2010" s="80"/>
      <c r="H2010" s="81"/>
      <c r="I2010" s="82"/>
      <c r="J2010" s="82"/>
      <c r="K2010" s="83"/>
      <c r="L2010" s="1"/>
      <c r="M2010"/>
    </row>
    <row r="2011" spans="3:13">
      <c r="C2011" s="91"/>
      <c r="D2011" s="80"/>
      <c r="E2011" s="80"/>
      <c r="F2011" s="84"/>
      <c r="G2011" s="80"/>
      <c r="H2011" s="81"/>
      <c r="I2011" s="82"/>
      <c r="J2011" s="82"/>
      <c r="K2011" s="83"/>
      <c r="L2011" s="1"/>
      <c r="M2011"/>
    </row>
    <row r="2012" spans="3:13">
      <c r="C2012" s="91"/>
      <c r="D2012" s="80"/>
      <c r="E2012" s="80"/>
      <c r="F2012" s="84"/>
      <c r="G2012" s="80"/>
      <c r="H2012" s="81"/>
      <c r="I2012" s="82"/>
      <c r="J2012" s="82"/>
      <c r="K2012" s="83"/>
      <c r="L2012" s="1"/>
      <c r="M2012"/>
    </row>
    <row r="2013" spans="3:13">
      <c r="C2013" s="91"/>
      <c r="D2013" s="80"/>
      <c r="E2013" s="80"/>
      <c r="F2013" s="84"/>
      <c r="G2013" s="80"/>
      <c r="H2013" s="81"/>
      <c r="I2013" s="82"/>
      <c r="J2013" s="82"/>
      <c r="K2013" s="83"/>
      <c r="L2013" s="1"/>
      <c r="M2013"/>
    </row>
    <row r="2014" spans="3:13">
      <c r="C2014" s="91"/>
      <c r="D2014" s="80"/>
      <c r="E2014" s="80"/>
      <c r="F2014" s="84"/>
      <c r="G2014" s="80"/>
      <c r="H2014" s="81"/>
      <c r="I2014" s="82"/>
      <c r="J2014" s="82"/>
      <c r="K2014" s="83"/>
      <c r="L2014" s="1"/>
      <c r="M2014"/>
    </row>
    <row r="2015" spans="3:13">
      <c r="C2015" s="91"/>
      <c r="D2015" s="80"/>
      <c r="E2015" s="80"/>
      <c r="F2015" s="84"/>
      <c r="G2015" s="80"/>
      <c r="H2015" s="81"/>
      <c r="I2015" s="82"/>
      <c r="J2015" s="82"/>
      <c r="K2015" s="83"/>
      <c r="L2015" s="1"/>
      <c r="M2015"/>
    </row>
    <row r="2016" spans="3:13">
      <c r="C2016" s="91"/>
      <c r="D2016" s="80"/>
      <c r="E2016" s="80"/>
      <c r="F2016" s="84"/>
      <c r="G2016" s="80"/>
      <c r="H2016" s="81"/>
      <c r="I2016" s="82"/>
      <c r="J2016" s="82"/>
      <c r="K2016" s="83"/>
    </row>
    <row r="2017" spans="3:11">
      <c r="C2017" s="91"/>
      <c r="D2017" s="80"/>
      <c r="E2017" s="80"/>
      <c r="F2017" s="84"/>
      <c r="G2017" s="80"/>
      <c r="H2017" s="81"/>
      <c r="I2017" s="82"/>
      <c r="J2017" s="82"/>
      <c r="K2017" s="83"/>
    </row>
    <row r="2018" spans="3:11">
      <c r="C2018" s="91"/>
      <c r="D2018" s="80"/>
      <c r="E2018" s="80"/>
      <c r="F2018" s="84"/>
      <c r="G2018" s="80"/>
      <c r="H2018" s="81"/>
      <c r="I2018" s="82"/>
      <c r="J2018" s="82"/>
      <c r="K2018" s="83"/>
    </row>
    <row r="2019" spans="3:11">
      <c r="C2019" s="91"/>
      <c r="D2019" s="80"/>
      <c r="E2019" s="80"/>
      <c r="F2019" s="84"/>
      <c r="G2019" s="80"/>
      <c r="H2019" s="81"/>
      <c r="I2019" s="82"/>
      <c r="J2019" s="82"/>
      <c r="K2019" s="83"/>
    </row>
    <row r="2020" spans="3:11">
      <c r="C2020" s="91"/>
      <c r="D2020" s="80"/>
      <c r="E2020" s="80"/>
      <c r="F2020" s="84"/>
      <c r="G2020" s="80"/>
      <c r="H2020" s="81"/>
      <c r="I2020" s="82"/>
      <c r="J2020" s="82"/>
      <c r="K2020" s="83"/>
    </row>
    <row r="2021" spans="3:11">
      <c r="C2021" s="91"/>
      <c r="D2021" s="80"/>
      <c r="E2021" s="80"/>
      <c r="F2021" s="84"/>
      <c r="G2021" s="80"/>
      <c r="H2021" s="81"/>
      <c r="I2021" s="82"/>
      <c r="J2021" s="82"/>
      <c r="K2021" s="83"/>
    </row>
    <row r="2022" spans="3:11">
      <c r="C2022" s="91"/>
      <c r="D2022" s="80"/>
      <c r="E2022" s="80"/>
      <c r="F2022" s="84"/>
      <c r="G2022" s="80"/>
      <c r="H2022" s="81"/>
      <c r="I2022" s="82"/>
      <c r="J2022" s="82"/>
      <c r="K2022" s="83"/>
    </row>
    <row r="2023" spans="3:11">
      <c r="C2023" s="91"/>
      <c r="D2023" s="80"/>
      <c r="E2023" s="80"/>
      <c r="F2023" s="84"/>
      <c r="G2023" s="80"/>
      <c r="H2023" s="81"/>
      <c r="I2023" s="82"/>
      <c r="J2023" s="82"/>
      <c r="K2023" s="83"/>
    </row>
    <row r="2024" spans="3:11">
      <c r="C2024" s="91"/>
      <c r="D2024" s="80"/>
      <c r="E2024" s="80"/>
      <c r="F2024" s="84"/>
      <c r="G2024" s="80"/>
      <c r="H2024" s="81"/>
      <c r="I2024" s="82"/>
      <c r="J2024" s="82"/>
      <c r="K2024" s="83"/>
    </row>
    <row r="2025" spans="3:11">
      <c r="C2025" s="91"/>
      <c r="D2025" s="80"/>
      <c r="E2025" s="80"/>
      <c r="F2025" s="84"/>
      <c r="G2025" s="80"/>
      <c r="H2025" s="81"/>
      <c r="I2025" s="82"/>
      <c r="J2025" s="82"/>
      <c r="K2025" s="83"/>
    </row>
    <row r="2026" spans="3:11">
      <c r="C2026" s="91"/>
      <c r="D2026" s="80"/>
      <c r="E2026" s="80"/>
      <c r="F2026" s="84"/>
      <c r="G2026" s="80"/>
      <c r="H2026" s="81"/>
      <c r="I2026" s="82"/>
      <c r="J2026" s="82"/>
      <c r="K2026" s="83"/>
    </row>
    <row r="2027" spans="3:11">
      <c r="C2027" s="91"/>
      <c r="D2027" s="80"/>
      <c r="E2027" s="80"/>
      <c r="F2027" s="84"/>
      <c r="G2027" s="80"/>
      <c r="H2027" s="81"/>
      <c r="I2027" s="82"/>
      <c r="J2027" s="82"/>
      <c r="K2027" s="83"/>
    </row>
    <row r="2028" spans="3:11">
      <c r="C2028" s="91"/>
      <c r="D2028" s="80"/>
      <c r="E2028" s="80"/>
      <c r="F2028" s="84"/>
      <c r="G2028" s="80"/>
      <c r="H2028" s="81"/>
      <c r="I2028" s="82"/>
      <c r="J2028" s="82"/>
      <c r="K2028" s="83"/>
    </row>
    <row r="2029" spans="3:11">
      <c r="C2029" s="91"/>
      <c r="D2029" s="80"/>
      <c r="E2029" s="80"/>
      <c r="F2029" s="84"/>
      <c r="G2029" s="80"/>
      <c r="H2029" s="81"/>
      <c r="I2029" s="82"/>
      <c r="J2029" s="82"/>
      <c r="K2029" s="83"/>
    </row>
  </sheetData>
  <mergeCells count="4">
    <mergeCell ref="F2:K2"/>
    <mergeCell ref="J6:K6"/>
    <mergeCell ref="C7:K7"/>
    <mergeCell ref="F3:J4"/>
  </mergeCells>
  <phoneticPr fontId="39" type="noConversion"/>
  <conditionalFormatting sqref="C35:C81">
    <cfRule type="expression" dxfId="344" priority="594" stopIfTrue="1">
      <formula>#REF!=#REF!</formula>
    </cfRule>
    <cfRule type="expression" dxfId="343" priority="595" stopIfTrue="1">
      <formula>#REF!=#REF!</formula>
    </cfRule>
    <cfRule type="expression" dxfId="342" priority="596" stopIfTrue="1">
      <formula>#REF!=#REF!</formula>
    </cfRule>
    <cfRule type="expression" dxfId="341" priority="597" stopIfTrue="1">
      <formula>#REF!=#REF!</formula>
    </cfRule>
    <cfRule type="expression" dxfId="340" priority="598" stopIfTrue="1">
      <formula>#REF!=#REF!</formula>
    </cfRule>
    <cfRule type="expression" dxfId="339" priority="599" stopIfTrue="1">
      <formula>#REF!=#REF!</formula>
    </cfRule>
    <cfRule type="expression" priority="600" stopIfTrue="1">
      <formula>#REF!=""</formula>
    </cfRule>
  </conditionalFormatting>
  <conditionalFormatting sqref="C94:C97 L82:L84 H36:H48 I19:I49 G61:G76 I34:L48 D49:E81 H61:L81">
    <cfRule type="expression" priority="1138" stopIfTrue="1">
      <formula>#REF!=""</formula>
    </cfRule>
  </conditionalFormatting>
  <conditionalFormatting sqref="C95:C97">
    <cfRule type="expression" dxfId="338" priority="1139" stopIfTrue="1">
      <formula>#REF!=#REF!</formula>
    </cfRule>
    <cfRule type="expression" dxfId="337" priority="1140" stopIfTrue="1">
      <formula>#REF!=#REF!</formula>
    </cfRule>
    <cfRule type="expression" dxfId="336" priority="1141" stopIfTrue="1">
      <formula>#REF!=#REF!</formula>
    </cfRule>
    <cfRule type="expression" dxfId="335" priority="1142" stopIfTrue="1">
      <formula>#REF!=#REF!</formula>
    </cfRule>
    <cfRule type="expression" dxfId="334" priority="1143" stopIfTrue="1">
      <formula>#REF!=#REF!</formula>
    </cfRule>
    <cfRule type="expression" dxfId="333" priority="1144" stopIfTrue="1">
      <formula>#REF!=#REF!</formula>
    </cfRule>
  </conditionalFormatting>
  <conditionalFormatting sqref="G23:H23 C34:I34 G35:K35 G36 C84:K84 G85:K85 I86:K87 G88:K88 I89:K90 G91:K91 I92:K93 D92:E97 C85:E93 C11:E29 D32:E32 L82:L83 D84:E90 C31:E31 C30 C32:C33 G27:H33 D46:E46 D34:E44 G40:G48 G50:G66 H36:H80 J32:K33 I34:L60 D49:E81 H61:L81">
    <cfRule type="expression" dxfId="332" priority="1463" stopIfTrue="1">
      <formula>#REF!=#REF!</formula>
    </cfRule>
  </conditionalFormatting>
  <conditionalFormatting sqref="G23:H23 C34:I34 G35:K35 G36 G85:K85 G88:K88 G91:K91 D92:E97 I84:K93 C84:L84 C85:E93 C11:E29 D32:E32 L82:L83 D84:E90 C31:E31 C30 C32:C33 G27:H33 D46:E46 D34:E44 G40:G48 H36:H60 I34:L60 D49:E81 G50:G81 H61:L81">
    <cfRule type="expression" dxfId="331" priority="1462" stopIfTrue="1">
      <formula>#REF!=#REF!</formula>
    </cfRule>
  </conditionalFormatting>
  <conditionalFormatting sqref="G23:H23 C34:I34 G35:K35 G36 C84:K84 G85:K85 I86:K87 G88:K88 I89:K90 G91:K91 I92:K93 D92:E97 C85:E93 C11:E29 D32:E32 D84:E90 C31:E31 C30 C32:C33 G27:H33 D46:E46 D34:E44 G40:G48 G50:G66 H36:H81 J32:K33 D49:E81">
    <cfRule type="expression" dxfId="330" priority="1464" stopIfTrue="1">
      <formula>#REF!=#REF!</formula>
    </cfRule>
    <cfRule type="expression" dxfId="329" priority="1465" stopIfTrue="1">
      <formula>#REF!=#REF!</formula>
    </cfRule>
    <cfRule type="expression" dxfId="328" priority="1466" stopIfTrue="1">
      <formula>#REF!=#REF!</formula>
    </cfRule>
  </conditionalFormatting>
  <conditionalFormatting sqref="I84:K93 C11:E29 C30 C31:E32 C33 D46:E46 D40:E44 H49:L60">
    <cfRule type="expression" priority="864" stopIfTrue="1">
      <formula>#REF!=""</formula>
    </cfRule>
  </conditionalFormatting>
  <conditionalFormatting sqref="C10:K10 L11:L16 I13:K16 I17:L17 I18:K20 L18:L30 I22:K30 H23 H27:H30 H31:L31 H32:H33 I95:K97 C99:K2029 I84:K93 L82:L84 H36:H60 J32:L33 I34:L60 H61:L81">
    <cfRule type="expression" dxfId="327" priority="3333" stopIfTrue="1">
      <formula>#REF!=#REF!</formula>
    </cfRule>
    <cfRule type="expression" dxfId="326" priority="3334" stopIfTrue="1">
      <formula>#REF!=#REF!</formula>
    </cfRule>
    <cfRule type="expression" dxfId="325" priority="3335" stopIfTrue="1">
      <formula>#REF!=#REF!</formula>
    </cfRule>
  </conditionalFormatting>
  <conditionalFormatting sqref="C10:K10 L11:L16 I13:K16 I17:L17 I18:K20 L18:L30 I22:K30 H23 H27:H30 H31:L31 H32:H33 I95:K97 D71:E71 I84:K93 L82:L84 H36:H60 J32:L33 I34:L60 H61:L81">
    <cfRule type="expression" dxfId="324" priority="3330" stopIfTrue="1">
      <formula>#REF!=#REF!</formula>
    </cfRule>
  </conditionalFormatting>
  <conditionalFormatting sqref="C10:K10 L11:L16 I13:K16 I17:L17 I18:K20 L18:L30 I22:K30 H23 H27:H30 H31:L31 H32:H33 I95:K97 C99:K2029 I84:K93 L84 J32:L33">
    <cfRule type="expression" dxfId="323" priority="3332" stopIfTrue="1">
      <formula>#REF!=#REF!</formula>
    </cfRule>
  </conditionalFormatting>
  <conditionalFormatting sqref="C10:K10 L11:L16 I13:K16 I17:L17 I18:K20 L18:L30 I22:K30 H23 H27:H30 H31:L31 H32:H33 I95:K97 J32:L33">
    <cfRule type="expression" dxfId="322" priority="3331" stopIfTrue="1">
      <formula>#REF!=#REF!</formula>
    </cfRule>
  </conditionalFormatting>
  <conditionalFormatting sqref="C94:K94">
    <cfRule type="expression" dxfId="321" priority="1181" stopIfTrue="1">
      <formula>#REF!=#REF!</formula>
    </cfRule>
    <cfRule type="expression" dxfId="320" priority="1182" stopIfTrue="1">
      <formula>#REF!=#REF!</formula>
    </cfRule>
    <cfRule type="expression" dxfId="319" priority="1183" stopIfTrue="1">
      <formula>#REF!=#REF!</formula>
    </cfRule>
    <cfRule type="expression" dxfId="318" priority="1184" stopIfTrue="1">
      <formula>#REF!=#REF!</formula>
    </cfRule>
    <cfRule type="expression" dxfId="317" priority="1185" stopIfTrue="1">
      <formula>#REF!=#REF!</formula>
    </cfRule>
    <cfRule type="expression" dxfId="316" priority="1186" stopIfTrue="1">
      <formula>#REF!=#REF!</formula>
    </cfRule>
  </conditionalFormatting>
  <conditionalFormatting sqref="C98:K98">
    <cfRule type="expression" dxfId="315" priority="1225" stopIfTrue="1">
      <formula>#REF!=#REF!</formula>
    </cfRule>
    <cfRule type="expression" dxfId="314" priority="1226" stopIfTrue="1">
      <formula>#REF!=#REF!</formula>
    </cfRule>
    <cfRule type="expression" dxfId="313" priority="1227" stopIfTrue="1">
      <formula>#REF!=#REF!</formula>
    </cfRule>
    <cfRule type="expression" dxfId="312" priority="1228" stopIfTrue="1">
      <formula>#REF!=#REF!</formula>
    </cfRule>
  </conditionalFormatting>
  <conditionalFormatting sqref="C98:K2029">
    <cfRule type="expression" priority="1222" stopIfTrue="1">
      <formula>#REF!=""</formula>
    </cfRule>
    <cfRule type="expression" dxfId="311" priority="1223" stopIfTrue="1">
      <formula>#REF!=#REF!</formula>
    </cfRule>
    <cfRule type="expression" dxfId="310" priority="1224" stopIfTrue="1">
      <formula>#REF!=#REF!</formula>
    </cfRule>
  </conditionalFormatting>
  <conditionalFormatting sqref="D67:D70">
    <cfRule type="expression" dxfId="309" priority="420" stopIfTrue="1">
      <formula>#REF!=#REF!</formula>
    </cfRule>
    <cfRule type="expression" dxfId="308" priority="421" stopIfTrue="1">
      <formula>#REF!=#REF!</formula>
    </cfRule>
    <cfRule type="expression" dxfId="307" priority="422" stopIfTrue="1">
      <formula>#REF!=#REF!</formula>
    </cfRule>
    <cfRule type="expression" dxfId="306" priority="423" stopIfTrue="1">
      <formula>#REF!=#REF!</formula>
    </cfRule>
    <cfRule type="expression" priority="424" stopIfTrue="1">
      <formula>#REF!=""</formula>
    </cfRule>
    <cfRule type="expression" dxfId="305" priority="425" stopIfTrue="1">
      <formula>#REF!=#REF!</formula>
    </cfRule>
  </conditionalFormatting>
  <conditionalFormatting sqref="D23:E29">
    <cfRule type="expression" dxfId="304" priority="860" stopIfTrue="1">
      <formula>#REF!=#REF!</formula>
    </cfRule>
    <cfRule type="expression" dxfId="303" priority="861" stopIfTrue="1">
      <formula>#REF!=#REF!</formula>
    </cfRule>
    <cfRule type="expression" dxfId="302" priority="862" stopIfTrue="1">
      <formula>#REF!=#REF!</formula>
    </cfRule>
    <cfRule type="expression" dxfId="301" priority="863" stopIfTrue="1">
      <formula>#REF!=#REF!</formula>
    </cfRule>
  </conditionalFormatting>
  <conditionalFormatting sqref="D23:E29">
    <cfRule type="expression" dxfId="300" priority="589" stopIfTrue="1">
      <formula>#REF!=#REF!</formula>
    </cfRule>
  </conditionalFormatting>
  <conditionalFormatting sqref="D23:E29 D84:E90 D31:E32 D34:E44">
    <cfRule type="expression" dxfId="299" priority="545" stopIfTrue="1">
      <formula>#REF!=#REF!</formula>
    </cfRule>
  </conditionalFormatting>
  <conditionalFormatting sqref="D27:E27 G77:G81">
    <cfRule type="expression" dxfId="298" priority="993" stopIfTrue="1">
      <formula>#REF!=#REF!</formula>
    </cfRule>
    <cfRule type="expression" dxfId="297" priority="994" stopIfTrue="1">
      <formula>#REF!=#REF!</formula>
    </cfRule>
    <cfRule type="expression" dxfId="296" priority="995" stopIfTrue="1">
      <formula>#REF!=#REF!</formula>
    </cfRule>
    <cfRule type="expression" dxfId="295" priority="996" stopIfTrue="1">
      <formula>#REF!=#REF!</formula>
    </cfRule>
    <cfRule type="expression" priority="997" stopIfTrue="1">
      <formula>#REF!=""</formula>
    </cfRule>
  </conditionalFormatting>
  <conditionalFormatting sqref="D31:E31">
    <cfRule type="expression" dxfId="294" priority="546" stopIfTrue="1">
      <formula>#REF!=#REF!</formula>
    </cfRule>
  </conditionalFormatting>
  <conditionalFormatting sqref="D34:E34">
    <cfRule type="expression" dxfId="293" priority="846" stopIfTrue="1">
      <formula>#REF!=#REF!</formula>
    </cfRule>
    <cfRule type="expression" dxfId="292" priority="847" stopIfTrue="1">
      <formula>#REF!=#REF!</formula>
    </cfRule>
    <cfRule type="expression" dxfId="291" priority="848" stopIfTrue="1">
      <formula>#REF!=#REF!</formula>
    </cfRule>
    <cfRule type="expression" dxfId="290" priority="849" stopIfTrue="1">
      <formula>#REF!=#REF!</formula>
    </cfRule>
  </conditionalFormatting>
  <conditionalFormatting sqref="D34:E35">
    <cfRule type="expression" priority="850" stopIfTrue="1">
      <formula>#REF!=""</formula>
    </cfRule>
  </conditionalFormatting>
  <conditionalFormatting sqref="D36:E42">
    <cfRule type="expression" dxfId="289" priority="638" stopIfTrue="1">
      <formula>#REF!=#REF!</formula>
    </cfRule>
    <cfRule type="expression" dxfId="288" priority="639" stopIfTrue="1">
      <formula>#REF!=#REF!</formula>
    </cfRule>
    <cfRule type="expression" dxfId="287" priority="640" stopIfTrue="1">
      <formula>#REF!=#REF!</formula>
    </cfRule>
    <cfRule type="expression" dxfId="286" priority="641" stopIfTrue="1">
      <formula>#REF!=#REF!</formula>
    </cfRule>
    <cfRule type="expression" priority="642" stopIfTrue="1">
      <formula>#REF!=""</formula>
    </cfRule>
  </conditionalFormatting>
  <conditionalFormatting sqref="D39:E39">
    <cfRule type="expression" dxfId="285" priority="527" stopIfTrue="1">
      <formula>#REF!=#REF!</formula>
    </cfRule>
    <cfRule type="expression" dxfId="284" priority="528" stopIfTrue="1">
      <formula>#REF!=#REF!</formula>
    </cfRule>
    <cfRule type="expression" dxfId="283" priority="529" stopIfTrue="1">
      <formula>#REF!=#REF!</formula>
    </cfRule>
    <cfRule type="expression" dxfId="282" priority="530" stopIfTrue="1">
      <formula>#REF!=#REF!</formula>
    </cfRule>
    <cfRule type="expression" priority="531" stopIfTrue="1">
      <formula>#REF!=""</formula>
    </cfRule>
  </conditionalFormatting>
  <conditionalFormatting sqref="D40:E40">
    <cfRule type="expression" dxfId="281" priority="650" stopIfTrue="1">
      <formula>#REF!=#REF!</formula>
    </cfRule>
    <cfRule type="expression" dxfId="280" priority="651" stopIfTrue="1">
      <formula>#REF!=#REF!</formula>
    </cfRule>
    <cfRule type="expression" dxfId="279" priority="652" stopIfTrue="1">
      <formula>#REF!=#REF!</formula>
    </cfRule>
    <cfRule type="expression" dxfId="278" priority="653" stopIfTrue="1">
      <formula>#REF!=#REF!</formula>
    </cfRule>
  </conditionalFormatting>
  <conditionalFormatting sqref="D43:E43">
    <cfRule type="expression" dxfId="277" priority="521" stopIfTrue="1">
      <formula>#REF!=#REF!</formula>
    </cfRule>
    <cfRule type="expression" dxfId="276" priority="522" stopIfTrue="1">
      <formula>#REF!=#REF!</formula>
    </cfRule>
    <cfRule type="expression" dxfId="275" priority="523" stopIfTrue="1">
      <formula>#REF!=#REF!</formula>
    </cfRule>
    <cfRule type="expression" dxfId="274" priority="524" stopIfTrue="1">
      <formula>#REF!=#REF!</formula>
    </cfRule>
    <cfRule type="expression" priority="525" stopIfTrue="1">
      <formula>#REF!=""</formula>
    </cfRule>
  </conditionalFormatting>
  <conditionalFormatting sqref="D44:E44 D49:E49 D46:E46">
    <cfRule type="expression" dxfId="273" priority="511" stopIfTrue="1">
      <formula>#REF!=#REF!</formula>
    </cfRule>
    <cfRule type="expression" dxfId="272" priority="512" stopIfTrue="1">
      <formula>#REF!=#REF!</formula>
    </cfRule>
    <cfRule type="expression" dxfId="271" priority="513" stopIfTrue="1">
      <formula>#REF!=#REF!</formula>
    </cfRule>
    <cfRule type="expression" priority="514" stopIfTrue="1">
      <formula>#REF!=""</formula>
    </cfRule>
  </conditionalFormatting>
  <conditionalFormatting sqref="D46:E46 D49:E49 G49:G81">
    <cfRule type="expression" dxfId="270" priority="515" stopIfTrue="1">
      <formula>#REF!=#REF!</formula>
    </cfRule>
  </conditionalFormatting>
  <conditionalFormatting sqref="D47">
    <cfRule type="expression" dxfId="269" priority="365" stopIfTrue="1">
      <formula>#REF!=#REF!</formula>
    </cfRule>
    <cfRule type="expression" dxfId="268" priority="366" stopIfTrue="1">
      <formula>#REF!=#REF!</formula>
    </cfRule>
    <cfRule type="expression" dxfId="267" priority="367" stopIfTrue="1">
      <formula>#REF!=#REF!</formula>
    </cfRule>
    <cfRule type="expression" dxfId="266" priority="368" stopIfTrue="1">
      <formula>#REF!=#REF!</formula>
    </cfRule>
    <cfRule type="expression" dxfId="265" priority="369" stopIfTrue="1">
      <formula>#REF!=#REF!</formula>
    </cfRule>
    <cfRule type="expression" dxfId="264" priority="370" stopIfTrue="1">
      <formula>#REF!=#REF!</formula>
    </cfRule>
    <cfRule type="expression" priority="371" stopIfTrue="1">
      <formula>#REF!=""</formula>
    </cfRule>
    <cfRule type="expression" dxfId="263" priority="373" stopIfTrue="1">
      <formula>#REF!=#REF!</formula>
    </cfRule>
    <cfRule type="expression" dxfId="262" priority="374" stopIfTrue="1">
      <formula>#REF!=#REF!</formula>
    </cfRule>
    <cfRule type="expression" dxfId="261" priority="375" stopIfTrue="1">
      <formula>#REF!=#REF!</formula>
    </cfRule>
    <cfRule type="expression" dxfId="260" priority="376" stopIfTrue="1">
      <formula>#REF!=#REF!</formula>
    </cfRule>
    <cfRule type="expression" dxfId="259" priority="377" stopIfTrue="1">
      <formula>#REF!=#REF!</formula>
    </cfRule>
    <cfRule type="expression" dxfId="258" priority="378" stopIfTrue="1">
      <formula>#REF!=#REF!</formula>
    </cfRule>
    <cfRule type="expression" dxfId="257" priority="379" stopIfTrue="1">
      <formula>#REF!=#REF!</formula>
    </cfRule>
    <cfRule type="expression" dxfId="256" priority="380" stopIfTrue="1">
      <formula>#REF!=#REF!</formula>
    </cfRule>
    <cfRule type="expression" dxfId="255" priority="381" stopIfTrue="1">
      <formula>#REF!=#REF!</formula>
    </cfRule>
    <cfRule type="expression" dxfId="254" priority="382" stopIfTrue="1">
      <formula>#REF!=#REF!</formula>
    </cfRule>
    <cfRule type="expression" dxfId="253" priority="383" stopIfTrue="1">
      <formula>#REF!=#REF!</formula>
    </cfRule>
    <cfRule type="expression" dxfId="252" priority="384" stopIfTrue="1">
      <formula>#REF!=#REF!</formula>
    </cfRule>
    <cfRule type="expression" priority="385" stopIfTrue="1">
      <formula>#REF!=""</formula>
    </cfRule>
  </conditionalFormatting>
  <conditionalFormatting sqref="D48:E48">
    <cfRule type="expression" dxfId="251" priority="358" stopIfTrue="1">
      <formula>#REF!=#REF!</formula>
    </cfRule>
    <cfRule type="expression" dxfId="250" priority="359" stopIfTrue="1">
      <formula>#REF!=#REF!</formula>
    </cfRule>
    <cfRule type="expression" dxfId="249" priority="360" stopIfTrue="1">
      <formula>#REF!=#REF!</formula>
    </cfRule>
    <cfRule type="expression" dxfId="248" priority="361" stopIfTrue="1">
      <formula>#REF!=#REF!</formula>
    </cfRule>
    <cfRule type="expression" dxfId="247" priority="362" stopIfTrue="1">
      <formula>#REF!=#REF!</formula>
    </cfRule>
    <cfRule type="expression" dxfId="246" priority="363" stopIfTrue="1">
      <formula>#REF!=#REF!</formula>
    </cfRule>
    <cfRule type="expression" priority="364" stopIfTrue="1">
      <formula>#REF!=""</formula>
    </cfRule>
  </conditionalFormatting>
  <conditionalFormatting sqref="D49:E49 D44:E44 D46:E46">
    <cfRule type="expression" dxfId="245" priority="510" stopIfTrue="1">
      <formula>#REF!=#REF!</formula>
    </cfRule>
  </conditionalFormatting>
  <conditionalFormatting sqref="D50:E66">
    <cfRule type="expression" dxfId="244" priority="442" stopIfTrue="1">
      <formula>#REF!=#REF!</formula>
    </cfRule>
    <cfRule type="expression" dxfId="243" priority="443" stopIfTrue="1">
      <formula>#REF!=#REF!</formula>
    </cfRule>
    <cfRule type="expression" dxfId="242" priority="444" stopIfTrue="1">
      <formula>#REF!=#REF!</formula>
    </cfRule>
    <cfRule type="expression" dxfId="241" priority="445" stopIfTrue="1">
      <formula>#REF!=#REF!</formula>
    </cfRule>
    <cfRule type="expression" priority="446" stopIfTrue="1">
      <formula>#REF!=""</formula>
    </cfRule>
    <cfRule type="expression" dxfId="240" priority="447" stopIfTrue="1">
      <formula>#REF!=#REF!</formula>
    </cfRule>
  </conditionalFormatting>
  <conditionalFormatting sqref="D73:E73">
    <cfRule type="expression" dxfId="239" priority="475" stopIfTrue="1">
      <formula>#REF!=#REF!</formula>
    </cfRule>
  </conditionalFormatting>
  <conditionalFormatting sqref="D78:E81">
    <cfRule type="expression" priority="466" stopIfTrue="1">
      <formula>#REF!=""</formula>
    </cfRule>
    <cfRule type="expression" dxfId="238" priority="467" stopIfTrue="1">
      <formula>#REF!=#REF!</formula>
    </cfRule>
  </conditionalFormatting>
  <conditionalFormatting sqref="D89:E90">
    <cfRule type="expression" dxfId="237" priority="754" stopIfTrue="1">
      <formula>#REF!=#REF!</formula>
    </cfRule>
    <cfRule type="expression" dxfId="236" priority="755" stopIfTrue="1">
      <formula>#REF!=#REF!</formula>
    </cfRule>
    <cfRule type="expression" dxfId="235" priority="756" stopIfTrue="1">
      <formula>#REF!=#REF!</formula>
    </cfRule>
    <cfRule type="expression" dxfId="234" priority="757" stopIfTrue="1">
      <formula>#REF!=#REF!</formula>
    </cfRule>
    <cfRule type="expression" dxfId="233" priority="758" stopIfTrue="1">
      <formula>#REF!=#REF!</formula>
    </cfRule>
    <cfRule type="expression" priority="759" stopIfTrue="1">
      <formula>#REF!=""</formula>
    </cfRule>
  </conditionalFormatting>
  <conditionalFormatting sqref="D92:E93">
    <cfRule type="expression" dxfId="232" priority="683" stopIfTrue="1">
      <formula>#REF!=#REF!</formula>
    </cfRule>
    <cfRule type="expression" dxfId="231" priority="684" stopIfTrue="1">
      <formula>#REF!=#REF!</formula>
    </cfRule>
    <cfRule type="expression" dxfId="230" priority="685" stopIfTrue="1">
      <formula>#REF!=#REF!</formula>
    </cfRule>
    <cfRule type="expression" dxfId="229" priority="686" stopIfTrue="1">
      <formula>#REF!=#REF!</formula>
    </cfRule>
    <cfRule type="expression" dxfId="228" priority="687" stopIfTrue="1">
      <formula>#REF!=#REF!</formula>
    </cfRule>
    <cfRule type="expression" dxfId="227" priority="688" stopIfTrue="1">
      <formula>#REF!=#REF!</formula>
    </cfRule>
    <cfRule type="expression" priority="689" stopIfTrue="1">
      <formula>#REF!=""</formula>
    </cfRule>
  </conditionalFormatting>
  <conditionalFormatting sqref="D94:E95 C34:I34 C84:K84 G88:K88 G91:K91 G23:H23 G35:K35 G36 G85:K85 C85:E93 G27:H33">
    <cfRule type="expression" priority="1460" stopIfTrue="1">
      <formula>#REF!=""</formula>
    </cfRule>
  </conditionalFormatting>
  <conditionalFormatting sqref="D96:E97">
    <cfRule type="expression" priority="1103" stopIfTrue="1">
      <formula>#REF!=""</formula>
    </cfRule>
  </conditionalFormatting>
  <conditionalFormatting sqref="E49">
    <cfRule type="expression" dxfId="226" priority="408" stopIfTrue="1">
      <formula>#REF!=#REF!</formula>
    </cfRule>
    <cfRule type="expression" dxfId="225" priority="409" stopIfTrue="1">
      <formula>#REF!=#REF!</formula>
    </cfRule>
    <cfRule type="expression" dxfId="224" priority="410" stopIfTrue="1">
      <formula>#REF!=#REF!</formula>
    </cfRule>
    <cfRule type="expression" dxfId="223" priority="411" stopIfTrue="1">
      <formula>#REF!=#REF!</formula>
    </cfRule>
    <cfRule type="expression" priority="412" stopIfTrue="1">
      <formula>#REF!=""</formula>
    </cfRule>
    <cfRule type="expression" dxfId="222" priority="413" stopIfTrue="1">
      <formula>#REF!=#REF!</formula>
    </cfRule>
  </conditionalFormatting>
  <conditionalFormatting sqref="E67">
    <cfRule type="expression" dxfId="221" priority="432" stopIfTrue="1">
      <formula>#REF!=#REF!</formula>
    </cfRule>
    <cfRule type="expression" dxfId="220" priority="433" stopIfTrue="1">
      <formula>#REF!=#REF!</formula>
    </cfRule>
    <cfRule type="expression" dxfId="219" priority="434" stopIfTrue="1">
      <formula>#REF!=#REF!</formula>
    </cfRule>
    <cfRule type="expression" dxfId="218" priority="435" stopIfTrue="1">
      <formula>#REF!=#REF!</formula>
    </cfRule>
    <cfRule type="expression" priority="436" stopIfTrue="1">
      <formula>#REF!=""</formula>
    </cfRule>
    <cfRule type="expression" dxfId="217" priority="437" stopIfTrue="1">
      <formula>#REF!=#REF!</formula>
    </cfRule>
    <cfRule type="expression" dxfId="216" priority="497" stopIfTrue="1">
      <formula>#REF!=#REF!</formula>
    </cfRule>
  </conditionalFormatting>
  <conditionalFormatting sqref="E67:E70 D68:E81">
    <cfRule type="expression" dxfId="215" priority="498" stopIfTrue="1">
      <formula>#REF!=#REF!</formula>
    </cfRule>
    <cfRule type="expression" dxfId="214" priority="499" stopIfTrue="1">
      <formula>#REF!=#REF!</formula>
    </cfRule>
    <cfRule type="expression" dxfId="213" priority="500" stopIfTrue="1">
      <formula>#REF!=#REF!</formula>
    </cfRule>
    <cfRule type="expression" priority="501" stopIfTrue="1">
      <formula>#REF!=""</formula>
    </cfRule>
    <cfRule type="expression" dxfId="212" priority="502" stopIfTrue="1">
      <formula>#REF!=#REF!</formula>
    </cfRule>
  </conditionalFormatting>
  <conditionalFormatting sqref="E67:E70">
    <cfRule type="expression" dxfId="211" priority="386" stopIfTrue="1">
      <formula>#REF!=#REF!</formula>
    </cfRule>
    <cfRule type="expression" dxfId="210" priority="414" stopIfTrue="1">
      <formula>#REF!=#REF!</formula>
    </cfRule>
    <cfRule type="expression" dxfId="209" priority="415" stopIfTrue="1">
      <formula>#REF!=#REF!</formula>
    </cfRule>
    <cfRule type="expression" dxfId="208" priority="416" stopIfTrue="1">
      <formula>#REF!=#REF!</formula>
    </cfRule>
    <cfRule type="expression" dxfId="207" priority="417" stopIfTrue="1">
      <formula>#REF!=#REF!</formula>
    </cfRule>
    <cfRule type="expression" priority="418" stopIfTrue="1">
      <formula>#REF!=""</formula>
    </cfRule>
    <cfRule type="expression" dxfId="206" priority="419" stopIfTrue="1">
      <formula>#REF!=#REF!</formula>
    </cfRule>
  </conditionalFormatting>
  <conditionalFormatting sqref="E74:E77">
    <cfRule type="expression" priority="440" stopIfTrue="1">
      <formula>#REF!=""</formula>
    </cfRule>
    <cfRule type="expression" dxfId="205" priority="441" stopIfTrue="1">
      <formula>#REF!=#REF!</formula>
    </cfRule>
  </conditionalFormatting>
  <conditionalFormatting sqref="E84:E91 D86:E87">
    <cfRule type="expression" dxfId="204" priority="760" stopIfTrue="1">
      <formula>#REF!=#REF!</formula>
    </cfRule>
    <cfRule type="expression" dxfId="203" priority="761" stopIfTrue="1">
      <formula>#REF!=#REF!</formula>
    </cfRule>
    <cfRule type="expression" dxfId="202" priority="762" stopIfTrue="1">
      <formula>#REF!=#REF!</formula>
    </cfRule>
    <cfRule type="expression" dxfId="201" priority="763" stopIfTrue="1">
      <formula>#REF!=#REF!</formula>
    </cfRule>
    <cfRule type="expression" dxfId="200" priority="764" stopIfTrue="1">
      <formula>#REF!=#REF!</formula>
    </cfRule>
    <cfRule type="expression" dxfId="199" priority="765" stopIfTrue="1">
      <formula>#REF!=#REF!</formula>
    </cfRule>
    <cfRule type="expression" priority="766" stopIfTrue="1">
      <formula>#REF!=""</formula>
    </cfRule>
  </conditionalFormatting>
  <conditionalFormatting sqref="E86:E87">
    <cfRule type="expression" priority="350" stopIfTrue="1">
      <formula>#REF!=""</formula>
    </cfRule>
    <cfRule type="expression" dxfId="198" priority="351" stopIfTrue="1">
      <formula>#REF!=#REF!</formula>
    </cfRule>
    <cfRule type="expression" dxfId="197" priority="352" stopIfTrue="1">
      <formula>#REF!=#REF!</formula>
    </cfRule>
    <cfRule type="expression" dxfId="196" priority="353" stopIfTrue="1">
      <formula>#REF!=#REF!</formula>
    </cfRule>
    <cfRule type="expression" dxfId="195" priority="354" stopIfTrue="1">
      <formula>#REF!=#REF!</formula>
    </cfRule>
    <cfRule type="expression" priority="355" stopIfTrue="1">
      <formula>#REF!=""</formula>
    </cfRule>
    <cfRule type="expression" dxfId="194" priority="356" stopIfTrue="1">
      <formula>#REF!=#REF!</formula>
    </cfRule>
    <cfRule type="expression" priority="357" stopIfTrue="1">
      <formula>#REF!=""</formula>
    </cfRule>
  </conditionalFormatting>
  <conditionalFormatting sqref="E87">
    <cfRule type="expression" dxfId="193" priority="567" stopIfTrue="1">
      <formula>#REF!=#REF!</formula>
    </cfRule>
    <cfRule type="expression" dxfId="192" priority="568" stopIfTrue="1">
      <formula>#REF!=#REF!</formula>
    </cfRule>
    <cfRule type="expression" dxfId="191" priority="569" stopIfTrue="1">
      <formula>#REF!=#REF!</formula>
    </cfRule>
    <cfRule type="expression" dxfId="190" priority="570" stopIfTrue="1">
      <formula>#REF!=#REF!</formula>
    </cfRule>
    <cfRule type="expression" dxfId="189" priority="571" stopIfTrue="1">
      <formula>#REF!=#REF!</formula>
    </cfRule>
    <cfRule type="expression" dxfId="188" priority="572" stopIfTrue="1">
      <formula>#REF!=#REF!</formula>
    </cfRule>
    <cfRule type="expression" priority="573" stopIfTrue="1">
      <formula>#REF!=""</formula>
    </cfRule>
  </conditionalFormatting>
  <conditionalFormatting sqref="E89:E90">
    <cfRule type="expression" priority="342" stopIfTrue="1">
      <formula>#REF!=""</formula>
    </cfRule>
    <cfRule type="expression" dxfId="187" priority="343" stopIfTrue="1">
      <formula>#REF!=#REF!</formula>
    </cfRule>
    <cfRule type="expression" dxfId="186" priority="344" stopIfTrue="1">
      <formula>#REF!=#REF!</formula>
    </cfRule>
    <cfRule type="expression" dxfId="185" priority="345" stopIfTrue="1">
      <formula>#REF!=#REF!</formula>
    </cfRule>
    <cfRule type="expression" dxfId="184" priority="346" stopIfTrue="1">
      <formula>#REF!=#REF!</formula>
    </cfRule>
    <cfRule type="expression" priority="347" stopIfTrue="1">
      <formula>#REF!=""</formula>
    </cfRule>
    <cfRule type="expression" dxfId="183" priority="348" stopIfTrue="1">
      <formula>#REF!=#REF!</formula>
    </cfRule>
    <cfRule type="expression" priority="349" stopIfTrue="1">
      <formula>#REF!=""</formula>
    </cfRule>
  </conditionalFormatting>
  <conditionalFormatting sqref="E92:E93">
    <cfRule type="expression" dxfId="182" priority="676" stopIfTrue="1">
      <formula>#REF!=#REF!</formula>
    </cfRule>
    <cfRule type="expression" dxfId="181" priority="677" stopIfTrue="1">
      <formula>#REF!=#REF!</formula>
    </cfRule>
    <cfRule type="expression" dxfId="180" priority="678" stopIfTrue="1">
      <formula>#REF!=#REF!</formula>
    </cfRule>
    <cfRule type="expression" dxfId="179" priority="679" stopIfTrue="1">
      <formula>#REF!=#REF!</formula>
    </cfRule>
    <cfRule type="expression" dxfId="178" priority="680" stopIfTrue="1">
      <formula>#REF!=#REF!</formula>
    </cfRule>
    <cfRule type="expression" dxfId="177" priority="681" stopIfTrue="1">
      <formula>#REF!=#REF!</formula>
    </cfRule>
    <cfRule type="expression" priority="682" stopIfTrue="1">
      <formula>#REF!=""</formula>
    </cfRule>
  </conditionalFormatting>
  <conditionalFormatting sqref="F11:K12">
    <cfRule type="expression" priority="1355" stopIfTrue="1">
      <formula>#REF!=""</formula>
    </cfRule>
    <cfRule type="expression" dxfId="176" priority="1356" stopIfTrue="1">
      <formula>#REF!=#REF!</formula>
    </cfRule>
    <cfRule type="expression" dxfId="175" priority="1357" stopIfTrue="1">
      <formula>#REF!=#REF!</formula>
    </cfRule>
    <cfRule type="expression" dxfId="174" priority="1358" stopIfTrue="1">
      <formula>#REF!=#REF!</formula>
    </cfRule>
    <cfRule type="expression" dxfId="173" priority="1359" stopIfTrue="1">
      <formula>#REF!=#REF!</formula>
    </cfRule>
    <cfRule type="expression" dxfId="172" priority="1360" stopIfTrue="1">
      <formula>#REF!=#REF!</formula>
    </cfRule>
    <cfRule type="expression" dxfId="171" priority="1361" stopIfTrue="1">
      <formula>#REF!=#REF!</formula>
    </cfRule>
  </conditionalFormatting>
  <conditionalFormatting sqref="F21:K22">
    <cfRule type="expression" priority="1201" stopIfTrue="1">
      <formula>#REF!=""</formula>
    </cfRule>
    <cfRule type="expression" dxfId="170" priority="1202" stopIfTrue="1">
      <formula>#REF!=#REF!</formula>
    </cfRule>
    <cfRule type="expression" dxfId="169" priority="1203" stopIfTrue="1">
      <formula>#REF!=#REF!</formula>
    </cfRule>
    <cfRule type="expression" dxfId="168" priority="1204" stopIfTrue="1">
      <formula>#REF!=#REF!</formula>
    </cfRule>
    <cfRule type="expression" dxfId="167" priority="1205" stopIfTrue="1">
      <formula>#REF!=#REF!</formula>
    </cfRule>
    <cfRule type="expression" dxfId="166" priority="1206" stopIfTrue="1">
      <formula>#REF!=#REF!</formula>
    </cfRule>
    <cfRule type="expression" dxfId="165" priority="1207" stopIfTrue="1">
      <formula>#REF!=#REF!</formula>
    </cfRule>
  </conditionalFormatting>
  <conditionalFormatting sqref="F94:K94">
    <cfRule type="expression" priority="1180" stopIfTrue="1">
      <formula>#REF!=""</formula>
    </cfRule>
  </conditionalFormatting>
  <conditionalFormatting sqref="G40:G60">
    <cfRule type="expression" priority="509" stopIfTrue="1">
      <formula>#REF!=""</formula>
    </cfRule>
  </conditionalFormatting>
  <conditionalFormatting sqref="G49">
    <cfRule type="expression" dxfId="164" priority="504" stopIfTrue="1">
      <formula>#REF!=#REF!</formula>
    </cfRule>
    <cfRule type="expression" dxfId="163" priority="505" stopIfTrue="1">
      <formula>#REF!=#REF!</formula>
    </cfRule>
    <cfRule type="expression" dxfId="162" priority="506" stopIfTrue="1">
      <formula>#REF!=#REF!</formula>
    </cfRule>
    <cfRule type="expression" dxfId="161" priority="507" stopIfTrue="1">
      <formula>#REF!=#REF!</formula>
    </cfRule>
    <cfRule type="expression" dxfId="160" priority="508" stopIfTrue="1">
      <formula>#REF!=#REF!</formula>
    </cfRule>
  </conditionalFormatting>
  <conditionalFormatting sqref="G67:G70">
    <cfRule type="expression" dxfId="159" priority="487" stopIfTrue="1">
      <formula>#REF!=#REF!</formula>
    </cfRule>
    <cfRule type="expression" dxfId="158" priority="488" stopIfTrue="1">
      <formula>#REF!=#REF!</formula>
    </cfRule>
    <cfRule type="expression" dxfId="157" priority="489" stopIfTrue="1">
      <formula>#REF!=#REF!</formula>
    </cfRule>
    <cfRule type="expression" dxfId="156" priority="490" stopIfTrue="1">
      <formula>#REF!=#REF!</formula>
    </cfRule>
    <cfRule type="expression" priority="491" stopIfTrue="1">
      <formula>#REF!=""</formula>
    </cfRule>
  </conditionalFormatting>
  <conditionalFormatting sqref="G67:G76">
    <cfRule type="expression" dxfId="155" priority="492" stopIfTrue="1">
      <formula>#REF!=#REF!</formula>
    </cfRule>
    <cfRule type="expression" dxfId="154" priority="493" stopIfTrue="1">
      <formula>#REF!=#REF!</formula>
    </cfRule>
    <cfRule type="expression" dxfId="153" priority="494" stopIfTrue="1">
      <formula>#REF!=#REF!</formula>
    </cfRule>
    <cfRule type="expression" dxfId="152" priority="495" stopIfTrue="1">
      <formula>#REF!=#REF!</formula>
    </cfRule>
  </conditionalFormatting>
  <conditionalFormatting sqref="G86:G87">
    <cfRule type="expression" priority="829" stopIfTrue="1">
      <formula>#REF!=""</formula>
    </cfRule>
  </conditionalFormatting>
  <conditionalFormatting sqref="G86:G93">
    <cfRule type="expression" dxfId="151" priority="690" stopIfTrue="1">
      <formula>#REF!=#REF!</formula>
    </cfRule>
    <cfRule type="expression" dxfId="150" priority="691" stopIfTrue="1">
      <formula>#REF!=#REF!</formula>
    </cfRule>
    <cfRule type="expression" dxfId="149" priority="692" stopIfTrue="1">
      <formula>#REF!=#REF!</formula>
    </cfRule>
    <cfRule type="expression" dxfId="148" priority="693" stopIfTrue="1">
      <formula>#REF!=#REF!</formula>
    </cfRule>
    <cfRule type="expression" dxfId="147" priority="694" stopIfTrue="1">
      <formula>#REF!=#REF!</formula>
    </cfRule>
    <cfRule type="expression" dxfId="146" priority="695" stopIfTrue="1">
      <formula>#REF!=#REF!</formula>
    </cfRule>
  </conditionalFormatting>
  <conditionalFormatting sqref="G89:G90">
    <cfRule type="expression" priority="822" stopIfTrue="1">
      <formula>#REF!=""</formula>
    </cfRule>
  </conditionalFormatting>
  <conditionalFormatting sqref="G92:G93">
    <cfRule type="expression" priority="696" stopIfTrue="1">
      <formula>#REF!=""</formula>
    </cfRule>
  </conditionalFormatting>
  <conditionalFormatting sqref="G23:H23 C34:I34 G35:K35 G36 C84:K84 G85:K85 G88:K88 G91:K91 D92:E97 I86:K87 I89:K90 I92:K93 C85:E93 C11:E29 C31:E31 C30 C32:C33 G27:H33 G40:G48">
    <cfRule type="expression" dxfId="145" priority="1461" stopIfTrue="1">
      <formula>#REF!=#REF!</formula>
    </cfRule>
  </conditionalFormatting>
  <conditionalFormatting sqref="H23 H27:H30 H31:L31 H32:H33 I22:K30 C10:K10 L11:L16 I13:K16 I17:L17 I18:K20 L18:L30 I95:K97 J32:L33">
    <cfRule type="expression" priority="3105" stopIfTrue="1">
      <formula>#REF!=""</formula>
    </cfRule>
  </conditionalFormatting>
  <conditionalFormatting sqref="D72:E72 H36:H81">
    <cfRule type="expression" dxfId="144" priority="477" stopIfTrue="1">
      <formula>#REF!=#REF!</formula>
    </cfRule>
  </conditionalFormatting>
  <conditionalFormatting sqref="H96:H97">
    <cfRule type="expression" priority="387" stopIfTrue="1">
      <formula>#REF!=""</formula>
    </cfRule>
    <cfRule type="expression" dxfId="143" priority="388" stopIfTrue="1">
      <formula>#REF!=#REF!</formula>
    </cfRule>
    <cfRule type="expression" dxfId="142" priority="389" stopIfTrue="1">
      <formula>#REF!=#REF!</formula>
    </cfRule>
    <cfRule type="expression" dxfId="141" priority="390" stopIfTrue="1">
      <formula>#REF!=#REF!</formula>
    </cfRule>
    <cfRule type="expression" dxfId="140" priority="391" stopIfTrue="1">
      <formula>#REF!=#REF!</formula>
    </cfRule>
    <cfRule type="expression" dxfId="139" priority="392" stopIfTrue="1">
      <formula>#REF!=#REF!</formula>
    </cfRule>
    <cfRule type="expression" dxfId="138" priority="393" stopIfTrue="1">
      <formula>#REF!=#REF!</formula>
    </cfRule>
    <cfRule type="expression" priority="394" stopIfTrue="1">
      <formula>#REF!=""</formula>
    </cfRule>
    <cfRule type="expression" dxfId="137" priority="395" stopIfTrue="1">
      <formula>#REF!=#REF!</formula>
    </cfRule>
    <cfRule type="expression" dxfId="136" priority="396" stopIfTrue="1">
      <formula>#REF!=#REF!</formula>
    </cfRule>
    <cfRule type="expression" dxfId="135" priority="397" stopIfTrue="1">
      <formula>#REF!=#REF!</formula>
    </cfRule>
    <cfRule type="expression" dxfId="134" priority="398" stopIfTrue="1">
      <formula>#REF!=#REF!</formula>
    </cfRule>
    <cfRule type="expression" dxfId="133" priority="399" stopIfTrue="1">
      <formula>#REF!=#REF!</formula>
    </cfRule>
    <cfRule type="expression" dxfId="132" priority="400" stopIfTrue="1">
      <formula>#REF!=#REF!</formula>
    </cfRule>
  </conditionalFormatting>
  <conditionalFormatting sqref="I32:I33">
    <cfRule type="expression" dxfId="131" priority="950" stopIfTrue="1">
      <formula>#REF!=#REF!</formula>
    </cfRule>
    <cfRule type="expression" dxfId="130" priority="952" stopIfTrue="1">
      <formula>#REF!=#REF!</formula>
    </cfRule>
    <cfRule type="expression" dxfId="129" priority="953" stopIfTrue="1">
      <formula>#REF!=#REF!</formula>
    </cfRule>
    <cfRule type="expression" dxfId="128" priority="954" stopIfTrue="1">
      <formula>#REF!=#REF!</formula>
    </cfRule>
    <cfRule type="expression" dxfId="127" priority="955" stopIfTrue="1">
      <formula>#REF!=#REF!</formula>
    </cfRule>
  </conditionalFormatting>
  <conditionalFormatting sqref="I71">
    <cfRule type="expression" dxfId="126" priority="458" stopIfTrue="1">
      <formula>#REF!=#REF!</formula>
    </cfRule>
    <cfRule type="expression" dxfId="125" priority="459" stopIfTrue="1">
      <formula>#REF!=#REF!</formula>
    </cfRule>
    <cfRule type="expression" dxfId="124" priority="460" stopIfTrue="1">
      <formula>#REF!=#REF!</formula>
    </cfRule>
    <cfRule type="expression" dxfId="123" priority="461" stopIfTrue="1">
      <formula>#REF!=#REF!</formula>
    </cfRule>
    <cfRule type="expression" dxfId="122" priority="462" stopIfTrue="1">
      <formula>#REF!=#REF!</formula>
    </cfRule>
    <cfRule type="expression" dxfId="121" priority="463" stopIfTrue="1">
      <formula>#REF!=#REF!</formula>
    </cfRule>
  </conditionalFormatting>
  <conditionalFormatting sqref="I32:K33">
    <cfRule type="expression" dxfId="120" priority="951" stopIfTrue="1">
      <formula>#REF!=#REF!</formula>
    </cfRule>
  </conditionalFormatting>
  <conditionalFormatting sqref="J32:K34">
    <cfRule type="expression" dxfId="119" priority="831" stopIfTrue="1">
      <formula>#REF!=#REF!</formula>
    </cfRule>
  </conditionalFormatting>
  <conditionalFormatting sqref="J32:K35">
    <cfRule type="expression" priority="697" stopIfTrue="1">
      <formula>#REF!=""</formula>
    </cfRule>
  </conditionalFormatting>
  <conditionalFormatting sqref="J34:K34">
    <cfRule type="expression" dxfId="118" priority="832" stopIfTrue="1">
      <formula>#REF!=#REF!</formula>
    </cfRule>
    <cfRule type="expression" dxfId="117" priority="833" stopIfTrue="1">
      <formula>#REF!=#REF!</formula>
    </cfRule>
    <cfRule type="expression" dxfId="116" priority="834" stopIfTrue="1">
      <formula>#REF!=#REF!</formula>
    </cfRule>
    <cfRule type="expression" dxfId="115" priority="835" stopIfTrue="1">
      <formula>#REF!=#REF!</formula>
    </cfRule>
    <cfRule type="expression" dxfId="114" priority="836" stopIfTrue="1">
      <formula>#REF!=#REF!</formula>
    </cfRule>
  </conditionalFormatting>
  <conditionalFormatting sqref="I49">
    <cfRule type="expression" priority="212" stopIfTrue="1">
      <formula>#REF!=""</formula>
    </cfRule>
  </conditionalFormatting>
  <conditionalFormatting sqref="E36">
    <cfRule type="expression" priority="177" stopIfTrue="1">
      <formula>#REF!=""</formula>
    </cfRule>
  </conditionalFormatting>
  <conditionalFormatting sqref="E36">
    <cfRule type="expression" dxfId="113" priority="178" stopIfTrue="1">
      <formula>#REF!=#REF!</formula>
    </cfRule>
  </conditionalFormatting>
  <conditionalFormatting sqref="E37">
    <cfRule type="expression" priority="175" stopIfTrue="1">
      <formula>#REF!=""</formula>
    </cfRule>
  </conditionalFormatting>
  <conditionalFormatting sqref="E37">
    <cfRule type="expression" dxfId="112" priority="176" stopIfTrue="1">
      <formula>#REF!=#REF!</formula>
    </cfRule>
  </conditionalFormatting>
  <conditionalFormatting sqref="E38">
    <cfRule type="expression" priority="173" stopIfTrue="1">
      <formula>#REF!=""</formula>
    </cfRule>
  </conditionalFormatting>
  <conditionalFormatting sqref="E38">
    <cfRule type="expression" dxfId="111" priority="174" stopIfTrue="1">
      <formula>#REF!=#REF!</formula>
    </cfRule>
  </conditionalFormatting>
  <conditionalFormatting sqref="E40">
    <cfRule type="expression" dxfId="110" priority="172" stopIfTrue="1">
      <formula>#REF!=#REF!</formula>
    </cfRule>
  </conditionalFormatting>
  <conditionalFormatting sqref="E41:E42">
    <cfRule type="expression" dxfId="109" priority="171" stopIfTrue="1">
      <formula>#REF!=#REF!</formula>
    </cfRule>
  </conditionalFormatting>
  <conditionalFormatting sqref="E44">
    <cfRule type="expression" dxfId="108" priority="170" stopIfTrue="1">
      <formula>#REF!=#REF!</formula>
    </cfRule>
  </conditionalFormatting>
  <conditionalFormatting sqref="E46">
    <cfRule type="expression" dxfId="107" priority="168" stopIfTrue="1">
      <formula>#REF!=#REF!</formula>
    </cfRule>
  </conditionalFormatting>
  <conditionalFormatting sqref="E47">
    <cfRule type="expression" dxfId="106" priority="164" stopIfTrue="1">
      <formula>#REF!=#REF!</formula>
    </cfRule>
  </conditionalFormatting>
  <conditionalFormatting sqref="E47">
    <cfRule type="expression" dxfId="105" priority="163" stopIfTrue="1">
      <formula>#REF!=#REF!</formula>
    </cfRule>
  </conditionalFormatting>
  <conditionalFormatting sqref="E47">
    <cfRule type="expression" dxfId="104" priority="165" stopIfTrue="1">
      <formula>#REF!=#REF!</formula>
    </cfRule>
    <cfRule type="expression" dxfId="103" priority="166" stopIfTrue="1">
      <formula>#REF!=#REF!</formula>
    </cfRule>
    <cfRule type="expression" dxfId="102" priority="167" stopIfTrue="1">
      <formula>#REF!=#REF!</formula>
    </cfRule>
  </conditionalFormatting>
  <conditionalFormatting sqref="E47">
    <cfRule type="expression" priority="161" stopIfTrue="1">
      <formula>#REF!=""</formula>
    </cfRule>
  </conditionalFormatting>
  <conditionalFormatting sqref="E47">
    <cfRule type="expression" dxfId="101" priority="162" stopIfTrue="1">
      <formula>#REF!=#REF!</formula>
    </cfRule>
  </conditionalFormatting>
  <conditionalFormatting sqref="E50">
    <cfRule type="expression" priority="159" stopIfTrue="1">
      <formula>#REF!=""</formula>
    </cfRule>
  </conditionalFormatting>
  <conditionalFormatting sqref="E50">
    <cfRule type="expression" dxfId="100" priority="160" stopIfTrue="1">
      <formula>#REF!=#REF!</formula>
    </cfRule>
  </conditionalFormatting>
  <conditionalFormatting sqref="D83">
    <cfRule type="expression" priority="116" stopIfTrue="1">
      <formula>#REF!=""</formula>
    </cfRule>
    <cfRule type="expression" dxfId="99" priority="117" stopIfTrue="1">
      <formula>#REF!=#REF!</formula>
    </cfRule>
    <cfRule type="expression" dxfId="98" priority="118" stopIfTrue="1">
      <formula>#REF!=#REF!</formula>
    </cfRule>
    <cfRule type="expression" dxfId="97" priority="119" stopIfTrue="1">
      <formula>#REF!=#REF!</formula>
    </cfRule>
    <cfRule type="expression" dxfId="96" priority="120" stopIfTrue="1">
      <formula>#REF!=#REF!</formula>
    </cfRule>
    <cfRule type="expression" priority="121" stopIfTrue="1">
      <formula>#REF!=""</formula>
    </cfRule>
    <cfRule type="expression" dxfId="95" priority="122" stopIfTrue="1">
      <formula>#REF!=#REF!</formula>
    </cfRule>
    <cfRule type="expression" dxfId="94" priority="123" stopIfTrue="1">
      <formula>#REF!=#REF!</formula>
    </cfRule>
    <cfRule type="expression" dxfId="93" priority="124" stopIfTrue="1">
      <formula>#REF!=#REF!</formula>
    </cfRule>
    <cfRule type="expression" dxfId="92" priority="125" stopIfTrue="1">
      <formula>#REF!=#REF!</formula>
    </cfRule>
    <cfRule type="expression" dxfId="91" priority="126" stopIfTrue="1">
      <formula>#REF!=#REF!</formula>
    </cfRule>
    <cfRule type="expression" dxfId="90" priority="127" stopIfTrue="1">
      <formula>#REF!=#REF!</formula>
    </cfRule>
  </conditionalFormatting>
  <conditionalFormatting sqref="C82:C83">
    <cfRule type="expression" dxfId="89" priority="141" stopIfTrue="1">
      <formula>#REF!=#REF!</formula>
    </cfRule>
    <cfRule type="expression" dxfId="88" priority="142" stopIfTrue="1">
      <formula>#REF!=#REF!</formula>
    </cfRule>
    <cfRule type="expression" dxfId="87" priority="143" stopIfTrue="1">
      <formula>#REF!=#REF!</formula>
    </cfRule>
    <cfRule type="expression" dxfId="86" priority="144" stopIfTrue="1">
      <formula>#REF!=#REF!</formula>
    </cfRule>
    <cfRule type="expression" dxfId="85" priority="145" stopIfTrue="1">
      <formula>#REF!=#REF!</formula>
    </cfRule>
    <cfRule type="expression" dxfId="84" priority="146" stopIfTrue="1">
      <formula>#REF!=#REF!</formula>
    </cfRule>
    <cfRule type="expression" priority="147" stopIfTrue="1">
      <formula>#REF!=""</formula>
    </cfRule>
  </conditionalFormatting>
  <conditionalFormatting sqref="H82:H83 D82:E83">
    <cfRule type="expression" dxfId="83" priority="152" stopIfTrue="1">
      <formula>#REF!=#REF!</formula>
    </cfRule>
  </conditionalFormatting>
  <conditionalFormatting sqref="H82:H83 D82:E83">
    <cfRule type="expression" dxfId="82" priority="150" stopIfTrue="1">
      <formula>#REF!=#REF!</formula>
    </cfRule>
    <cfRule type="expression" dxfId="81" priority="151" stopIfTrue="1">
      <formula>#REF!=#REF!</formula>
    </cfRule>
  </conditionalFormatting>
  <conditionalFormatting sqref="K82 G82:J83 D82:E83">
    <cfRule type="expression" dxfId="80" priority="149" stopIfTrue="1">
      <formula>#REF!=#REF!</formula>
    </cfRule>
  </conditionalFormatting>
  <conditionalFormatting sqref="H82:H83 D82:E83">
    <cfRule type="expression" dxfId="79" priority="153" stopIfTrue="1">
      <formula>#REF!=#REF!</formula>
    </cfRule>
  </conditionalFormatting>
  <conditionalFormatting sqref="H82:J83 K82 D82:E83">
    <cfRule type="expression" priority="148" stopIfTrue="1">
      <formula>#REF!=""</formula>
    </cfRule>
  </conditionalFormatting>
  <conditionalFormatting sqref="K82 H82:J83">
    <cfRule type="expression" dxfId="78" priority="155" stopIfTrue="1">
      <formula>#REF!=#REF!</formula>
    </cfRule>
  </conditionalFormatting>
  <conditionalFormatting sqref="K82 H82:J83">
    <cfRule type="expression" dxfId="77" priority="158" stopIfTrue="1">
      <formula>#REF!=#REF!</formula>
    </cfRule>
  </conditionalFormatting>
  <conditionalFormatting sqref="K82 H82:J83">
    <cfRule type="expression" dxfId="76" priority="156" stopIfTrue="1">
      <formula>#REF!=#REF!</formula>
    </cfRule>
    <cfRule type="expression" dxfId="75" priority="157" stopIfTrue="1">
      <formula>#REF!=#REF!</formula>
    </cfRule>
  </conditionalFormatting>
  <conditionalFormatting sqref="H82:J83 K82 D82:E83">
    <cfRule type="expression" dxfId="74" priority="154" stopIfTrue="1">
      <formula>#REF!=#REF!</formula>
    </cfRule>
  </conditionalFormatting>
  <conditionalFormatting sqref="G82:G83">
    <cfRule type="expression" dxfId="73" priority="140" stopIfTrue="1">
      <formula>#REF!=#REF!</formula>
    </cfRule>
  </conditionalFormatting>
  <conditionalFormatting sqref="D82:E83">
    <cfRule type="expression" priority="128" stopIfTrue="1">
      <formula>#REF!=""</formula>
    </cfRule>
    <cfRule type="expression" dxfId="72" priority="134" stopIfTrue="1">
      <formula>#REF!=#REF!</formula>
    </cfRule>
  </conditionalFormatting>
  <conditionalFormatting sqref="D82:E83">
    <cfRule type="expression" dxfId="71" priority="136" stopIfTrue="1">
      <formula>#REF!=#REF!</formula>
    </cfRule>
    <cfRule type="expression" dxfId="70" priority="137" stopIfTrue="1">
      <formula>#REF!=#REF!</formula>
    </cfRule>
    <cfRule type="expression" dxfId="69" priority="138" stopIfTrue="1">
      <formula>#REF!=#REF!</formula>
    </cfRule>
    <cfRule type="expression" priority="139" stopIfTrue="1">
      <formula>#REF!=""</formula>
    </cfRule>
  </conditionalFormatting>
  <conditionalFormatting sqref="G82:G83">
    <cfRule type="expression" dxfId="68" priority="129" stopIfTrue="1">
      <formula>#REF!=#REF!</formula>
    </cfRule>
    <cfRule type="expression" dxfId="67" priority="130" stopIfTrue="1">
      <formula>#REF!=#REF!</formula>
    </cfRule>
    <cfRule type="expression" dxfId="66" priority="131" stopIfTrue="1">
      <formula>#REF!=#REF!</formula>
    </cfRule>
    <cfRule type="expression" dxfId="65" priority="132" stopIfTrue="1">
      <formula>#REF!=#REF!</formula>
    </cfRule>
    <cfRule type="expression" priority="133" stopIfTrue="1">
      <formula>#REF!=""</formula>
    </cfRule>
  </conditionalFormatting>
  <conditionalFormatting sqref="H82:H83">
    <cfRule type="expression" dxfId="64" priority="135" stopIfTrue="1">
      <formula>#REF!=#REF!</formula>
    </cfRule>
  </conditionalFormatting>
  <conditionalFormatting sqref="E30">
    <cfRule type="expression" dxfId="63" priority="98" stopIfTrue="1">
      <formula>#REF!=#REF!</formula>
    </cfRule>
  </conditionalFormatting>
  <conditionalFormatting sqref="E30">
    <cfRule type="expression" dxfId="62" priority="97" stopIfTrue="1">
      <formula>#REF!=#REF!</formula>
    </cfRule>
  </conditionalFormatting>
  <conditionalFormatting sqref="E30">
    <cfRule type="expression" dxfId="61" priority="99" stopIfTrue="1">
      <formula>#REF!=#REF!</formula>
    </cfRule>
    <cfRule type="expression" dxfId="60" priority="100" stopIfTrue="1">
      <formula>#REF!=#REF!</formula>
    </cfRule>
    <cfRule type="expression" dxfId="59" priority="101" stopIfTrue="1">
      <formula>#REF!=#REF!</formula>
    </cfRule>
  </conditionalFormatting>
  <conditionalFormatting sqref="E30">
    <cfRule type="expression" priority="95" stopIfTrue="1">
      <formula>#REF!=""</formula>
    </cfRule>
  </conditionalFormatting>
  <conditionalFormatting sqref="E30">
    <cfRule type="expression" dxfId="58" priority="91" stopIfTrue="1">
      <formula>#REF!=#REF!</formula>
    </cfRule>
    <cfRule type="expression" dxfId="57" priority="92" stopIfTrue="1">
      <formula>#REF!=#REF!</formula>
    </cfRule>
    <cfRule type="expression" dxfId="56" priority="93" stopIfTrue="1">
      <formula>#REF!=#REF!</formula>
    </cfRule>
    <cfRule type="expression" dxfId="55" priority="94" stopIfTrue="1">
      <formula>#REF!=#REF!</formula>
    </cfRule>
  </conditionalFormatting>
  <conditionalFormatting sqref="E30">
    <cfRule type="expression" dxfId="54" priority="90" stopIfTrue="1">
      <formula>#REF!=#REF!</formula>
    </cfRule>
  </conditionalFormatting>
  <conditionalFormatting sqref="E30">
    <cfRule type="expression" dxfId="53" priority="89" stopIfTrue="1">
      <formula>#REF!=#REF!</formula>
    </cfRule>
  </conditionalFormatting>
  <conditionalFormatting sqref="E30">
    <cfRule type="expression" dxfId="52" priority="96" stopIfTrue="1">
      <formula>#REF!=#REF!</formula>
    </cfRule>
  </conditionalFormatting>
  <conditionalFormatting sqref="D30">
    <cfRule type="expression" dxfId="51" priority="85" stopIfTrue="1">
      <formula>#REF!=#REF!</formula>
    </cfRule>
  </conditionalFormatting>
  <conditionalFormatting sqref="D30">
    <cfRule type="expression" dxfId="50" priority="84" stopIfTrue="1">
      <formula>#REF!=#REF!</formula>
    </cfRule>
  </conditionalFormatting>
  <conditionalFormatting sqref="D30">
    <cfRule type="expression" dxfId="49" priority="86" stopIfTrue="1">
      <formula>#REF!=#REF!</formula>
    </cfRule>
    <cfRule type="expression" dxfId="48" priority="87" stopIfTrue="1">
      <formula>#REF!=#REF!</formula>
    </cfRule>
    <cfRule type="expression" dxfId="47" priority="88" stopIfTrue="1">
      <formula>#REF!=#REF!</formula>
    </cfRule>
  </conditionalFormatting>
  <conditionalFormatting sqref="D30">
    <cfRule type="expression" priority="82" stopIfTrue="1">
      <formula>#REF!=""</formula>
    </cfRule>
  </conditionalFormatting>
  <conditionalFormatting sqref="D30">
    <cfRule type="expression" dxfId="46" priority="78" stopIfTrue="1">
      <formula>#REF!=#REF!</formula>
    </cfRule>
    <cfRule type="expression" dxfId="45" priority="79" stopIfTrue="1">
      <formula>#REF!=#REF!</formula>
    </cfRule>
    <cfRule type="expression" dxfId="44" priority="80" stopIfTrue="1">
      <formula>#REF!=#REF!</formula>
    </cfRule>
    <cfRule type="expression" dxfId="43" priority="81" stopIfTrue="1">
      <formula>#REF!=#REF!</formula>
    </cfRule>
  </conditionalFormatting>
  <conditionalFormatting sqref="D30">
    <cfRule type="expression" dxfId="42" priority="77" stopIfTrue="1">
      <formula>#REF!=#REF!</formula>
    </cfRule>
  </conditionalFormatting>
  <conditionalFormatting sqref="D30">
    <cfRule type="expression" dxfId="41" priority="76" stopIfTrue="1">
      <formula>#REF!=#REF!</formula>
    </cfRule>
  </conditionalFormatting>
  <conditionalFormatting sqref="D30">
    <cfRule type="expression" dxfId="40" priority="83" stopIfTrue="1">
      <formula>#REF!=#REF!</formula>
    </cfRule>
  </conditionalFormatting>
  <conditionalFormatting sqref="E33">
    <cfRule type="expression" dxfId="39" priority="58" stopIfTrue="1">
      <formula>#REF!=#REF!</formula>
    </cfRule>
  </conditionalFormatting>
  <conditionalFormatting sqref="E33">
    <cfRule type="expression" dxfId="38" priority="57" stopIfTrue="1">
      <formula>#REF!=#REF!</formula>
    </cfRule>
  </conditionalFormatting>
  <conditionalFormatting sqref="E33">
    <cfRule type="expression" dxfId="37" priority="59" stopIfTrue="1">
      <formula>#REF!=#REF!</formula>
    </cfRule>
    <cfRule type="expression" dxfId="36" priority="60" stopIfTrue="1">
      <formula>#REF!=#REF!</formula>
    </cfRule>
    <cfRule type="expression" dxfId="35" priority="61" stopIfTrue="1">
      <formula>#REF!=#REF!</formula>
    </cfRule>
  </conditionalFormatting>
  <conditionalFormatting sqref="E33">
    <cfRule type="expression" priority="56" stopIfTrue="1">
      <formula>#REF!=""</formula>
    </cfRule>
  </conditionalFormatting>
  <conditionalFormatting sqref="E33">
    <cfRule type="expression" dxfId="34" priority="55" stopIfTrue="1">
      <formula>#REF!=#REF!</formula>
    </cfRule>
  </conditionalFormatting>
  <conditionalFormatting sqref="D33">
    <cfRule type="expression" dxfId="33" priority="51" stopIfTrue="1">
      <formula>#REF!=#REF!</formula>
    </cfRule>
  </conditionalFormatting>
  <conditionalFormatting sqref="D33">
    <cfRule type="expression" dxfId="32" priority="50" stopIfTrue="1">
      <formula>#REF!=#REF!</formula>
    </cfRule>
  </conditionalFormatting>
  <conditionalFormatting sqref="D33">
    <cfRule type="expression" dxfId="31" priority="52" stopIfTrue="1">
      <formula>#REF!=#REF!</formula>
    </cfRule>
    <cfRule type="expression" dxfId="30" priority="53" stopIfTrue="1">
      <formula>#REF!=#REF!</formula>
    </cfRule>
    <cfRule type="expression" dxfId="29" priority="54" stopIfTrue="1">
      <formula>#REF!=#REF!</formula>
    </cfRule>
  </conditionalFormatting>
  <conditionalFormatting sqref="D33">
    <cfRule type="expression" priority="49" stopIfTrue="1">
      <formula>#REF!=""</formula>
    </cfRule>
  </conditionalFormatting>
  <conditionalFormatting sqref="D33">
    <cfRule type="expression" dxfId="28" priority="48" stopIfTrue="1">
      <formula>#REF!=#REF!</formula>
    </cfRule>
  </conditionalFormatting>
  <conditionalFormatting sqref="E45">
    <cfRule type="expression" dxfId="27" priority="44" stopIfTrue="1">
      <formula>#REF!=#REF!</formula>
    </cfRule>
  </conditionalFormatting>
  <conditionalFormatting sqref="E45">
    <cfRule type="expression" dxfId="26" priority="43" stopIfTrue="1">
      <formula>#REF!=#REF!</formula>
    </cfRule>
  </conditionalFormatting>
  <conditionalFormatting sqref="E45">
    <cfRule type="expression" dxfId="25" priority="45" stopIfTrue="1">
      <formula>#REF!=#REF!</formula>
    </cfRule>
    <cfRule type="expression" dxfId="24" priority="46" stopIfTrue="1">
      <formula>#REF!=#REF!</formula>
    </cfRule>
    <cfRule type="expression" dxfId="23" priority="47" stopIfTrue="1">
      <formula>#REF!=#REF!</formula>
    </cfRule>
  </conditionalFormatting>
  <conditionalFormatting sqref="E45">
    <cfRule type="expression" priority="41" stopIfTrue="1">
      <formula>#REF!=""</formula>
    </cfRule>
  </conditionalFormatting>
  <conditionalFormatting sqref="E45">
    <cfRule type="expression" dxfId="22" priority="37" stopIfTrue="1">
      <formula>#REF!=#REF!</formula>
    </cfRule>
    <cfRule type="expression" dxfId="21" priority="38" stopIfTrue="1">
      <formula>#REF!=#REF!</formula>
    </cfRule>
    <cfRule type="expression" dxfId="20" priority="39" stopIfTrue="1">
      <formula>#REF!=#REF!</formula>
    </cfRule>
    <cfRule type="expression" dxfId="19" priority="40" stopIfTrue="1">
      <formula>#REF!=#REF!</formula>
    </cfRule>
  </conditionalFormatting>
  <conditionalFormatting sqref="E45">
    <cfRule type="expression" dxfId="18" priority="36" stopIfTrue="1">
      <formula>#REF!=#REF!</formula>
    </cfRule>
  </conditionalFormatting>
  <conditionalFormatting sqref="E45">
    <cfRule type="expression" dxfId="17" priority="35" stopIfTrue="1">
      <formula>#REF!=#REF!</formula>
    </cfRule>
  </conditionalFormatting>
  <conditionalFormatting sqref="E45">
    <cfRule type="expression" dxfId="16" priority="42" stopIfTrue="1">
      <formula>#REF!=#REF!</formula>
    </cfRule>
  </conditionalFormatting>
  <conditionalFormatting sqref="D45">
    <cfRule type="expression" dxfId="15" priority="31" stopIfTrue="1">
      <formula>#REF!=#REF!</formula>
    </cfRule>
  </conditionalFormatting>
  <conditionalFormatting sqref="D45">
    <cfRule type="expression" dxfId="14" priority="30" stopIfTrue="1">
      <formula>#REF!=#REF!</formula>
    </cfRule>
  </conditionalFormatting>
  <conditionalFormatting sqref="D45">
    <cfRule type="expression" dxfId="13" priority="32" stopIfTrue="1">
      <formula>#REF!=#REF!</formula>
    </cfRule>
    <cfRule type="expression" dxfId="12" priority="33" stopIfTrue="1">
      <formula>#REF!=#REF!</formula>
    </cfRule>
    <cfRule type="expression" dxfId="11" priority="34" stopIfTrue="1">
      <formula>#REF!=#REF!</formula>
    </cfRule>
  </conditionalFormatting>
  <conditionalFormatting sqref="D45">
    <cfRule type="expression" priority="28" stopIfTrue="1">
      <formula>#REF!=""</formula>
    </cfRule>
  </conditionalFormatting>
  <conditionalFormatting sqref="D45">
    <cfRule type="expression" dxfId="10" priority="24" stopIfTrue="1">
      <formula>#REF!=#REF!</formula>
    </cfRule>
    <cfRule type="expression" dxfId="9" priority="25" stopIfTrue="1">
      <formula>#REF!=#REF!</formula>
    </cfRule>
    <cfRule type="expression" dxfId="8" priority="26" stopIfTrue="1">
      <formula>#REF!=#REF!</formula>
    </cfRule>
    <cfRule type="expression" dxfId="7" priority="27" stopIfTrue="1">
      <formula>#REF!=#REF!</formula>
    </cfRule>
  </conditionalFormatting>
  <conditionalFormatting sqref="D45">
    <cfRule type="expression" dxfId="6" priority="23" stopIfTrue="1">
      <formula>#REF!=#REF!</formula>
    </cfRule>
  </conditionalFormatting>
  <conditionalFormatting sqref="D45">
    <cfRule type="expression" dxfId="5" priority="22" stopIfTrue="1">
      <formula>#REF!=#REF!</formula>
    </cfRule>
  </conditionalFormatting>
  <conditionalFormatting sqref="D45">
    <cfRule type="expression" dxfId="4" priority="29" stopIfTrue="1">
      <formula>#REF!=#REF!</formula>
    </cfRule>
  </conditionalFormatting>
  <dataValidations disablePrompts="1" count="2">
    <dataValidation type="list" allowBlank="1" showInputMessage="1" showErrorMessage="1" sqref="L2016:L2053 G86:G87 G89:G90 G92 G44 G31 G33 G60:G62 G64 G46:G48">
      <formula1>#REF!</formula1>
    </dataValidation>
    <dataValidation type="list" allowBlank="1" showInputMessage="1" showErrorMessage="1" sqref="E99:E2028 G20 G39 G26 G15:G17">
      <formula1>#REF!</formula1>
    </dataValidation>
  </dataValidations>
  <pageMargins left="0.39370078740157483" right="0.39370078740157483" top="0.78740157480314965" bottom="0.78740157480314965" header="0.31496062992125984" footer="0.59055118110236227"/>
  <pageSetup paperSize="9" scale="71" fitToHeight="0" orientation="landscape" r:id="rId1"/>
  <headerFooter>
    <oddFooter>&amp;L&amp;P/&amp;N  -  &amp;A</oddFooter>
  </headerFooter>
  <rowBreaks count="1" manualBreakCount="1">
    <brk id="6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>
    <pageSetUpPr fitToPage="1"/>
  </sheetPr>
  <dimension ref="A1:IS54"/>
  <sheetViews>
    <sheetView showGridLines="0" view="pageBreakPreview" zoomScale="55" zoomScaleNormal="70" zoomScaleSheetLayoutView="55" workbookViewId="0">
      <selection activeCell="L19" sqref="L19:M20"/>
    </sheetView>
  </sheetViews>
  <sheetFormatPr defaultColWidth="11.85546875" defaultRowHeight="15"/>
  <cols>
    <col min="1" max="1" width="2.85546875" style="56" customWidth="1"/>
    <col min="2" max="2" width="3.42578125" style="56" customWidth="1"/>
    <col min="3" max="3" width="11" style="56" bestFit="1" customWidth="1"/>
    <col min="4" max="4" width="66.28515625" style="56" customWidth="1"/>
    <col min="5" max="5" width="24.28515625" style="69" customWidth="1"/>
    <col min="6" max="13" width="32.28515625" style="69" customWidth="1"/>
    <col min="14" max="14" width="10.28515625" style="56" customWidth="1"/>
    <col min="15" max="15" width="20.140625" style="56" bestFit="1" customWidth="1"/>
    <col min="16" max="16" width="25.28515625" style="56" customWidth="1"/>
    <col min="17" max="252" width="9.140625" style="56" customWidth="1"/>
    <col min="253" max="16384" width="11.85546875" style="56"/>
  </cols>
  <sheetData>
    <row r="1" spans="1:253" s="1" customFormat="1" ht="20.100000000000001" customHeight="1"/>
    <row r="2" spans="1:253" s="1" customFormat="1" ht="20.100000000000001" customHeight="1">
      <c r="C2" s="4"/>
      <c r="D2" s="72"/>
      <c r="E2" s="134" t="s">
        <v>0</v>
      </c>
      <c r="F2" s="134"/>
      <c r="G2" s="134"/>
      <c r="H2" s="134"/>
      <c r="I2" s="134"/>
      <c r="J2" s="134"/>
      <c r="K2" s="134"/>
      <c r="L2" s="134"/>
      <c r="M2" s="134"/>
    </row>
    <row r="3" spans="1:253" s="1" customFormat="1" ht="20.100000000000001" customHeight="1">
      <c r="C3" s="4"/>
      <c r="D3" s="73"/>
      <c r="E3" s="344" t="str">
        <f>ORÇAMENTO!F3</f>
        <v>PROJETO EXECUTIVO - PLANILHA ORÇAMENTÁRIA, BDI, CRONOGRAMA FÍSICO-FINANCEIRO, HISTOGRAMA DE MÃO DE OBRA E NOTA TÉCNICA - INSTALAÇÃO DE NOVOS GANCHOS NO BERÇO 104</v>
      </c>
      <c r="F3" s="344"/>
      <c r="G3" s="344"/>
      <c r="H3" s="344"/>
      <c r="I3" s="344"/>
      <c r="J3" s="344"/>
      <c r="K3" s="344"/>
      <c r="L3" s="344"/>
      <c r="M3" s="344"/>
      <c r="O3" s="130"/>
      <c r="P3" s="130"/>
    </row>
    <row r="4" spans="1:253" s="1" customFormat="1" ht="46.5" customHeight="1">
      <c r="C4" s="4"/>
      <c r="D4" s="73"/>
      <c r="E4" s="344"/>
      <c r="F4" s="344"/>
      <c r="G4" s="344"/>
      <c r="H4" s="344"/>
      <c r="I4" s="344"/>
      <c r="J4" s="344"/>
      <c r="K4" s="344"/>
      <c r="L4" s="344"/>
      <c r="M4" s="344"/>
      <c r="O4" s="130"/>
      <c r="P4" s="130"/>
    </row>
    <row r="5" spans="1:253" s="1" customFormat="1" ht="20.100000000000001" customHeight="1">
      <c r="C5" s="4"/>
      <c r="D5" s="74"/>
      <c r="E5" s="27" t="s">
        <v>160</v>
      </c>
      <c r="F5" s="100" t="str">
        <f>ORÇAMENTO!I5</f>
        <v>OR-020.030-304-17-002</v>
      </c>
      <c r="G5" s="100"/>
      <c r="H5" s="100"/>
      <c r="I5" s="198" t="str">
        <f>ORÇAMENTO!J5</f>
        <v>REVISÃO:</v>
      </c>
      <c r="J5" s="100">
        <f>ORÇAMENTO!K5</f>
        <v>7</v>
      </c>
      <c r="K5" s="100"/>
      <c r="L5" s="27" t="s">
        <v>27</v>
      </c>
      <c r="M5" s="196">
        <f>ORÇAMENTO!G5</f>
        <v>45200</v>
      </c>
    </row>
    <row r="6" spans="1:253" s="1" customFormat="1" ht="20.100000000000001" customHeight="1">
      <c r="C6" s="4"/>
      <c r="D6" s="6"/>
      <c r="E6" s="20"/>
      <c r="F6" s="28"/>
      <c r="G6" s="28"/>
      <c r="H6" s="28"/>
      <c r="I6" s="28"/>
      <c r="J6" s="28"/>
      <c r="K6" s="28"/>
      <c r="L6" s="28"/>
      <c r="M6" s="29"/>
    </row>
    <row r="7" spans="1:253" s="3" customFormat="1" ht="24.95" customHeight="1">
      <c r="A7" s="1"/>
      <c r="B7" s="8"/>
      <c r="C7" s="342" t="s">
        <v>134</v>
      </c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133"/>
      <c r="O7" s="133"/>
      <c r="P7" s="133"/>
    </row>
    <row r="8" spans="1:253" s="1" customFormat="1" ht="9.9499999999999993" customHeight="1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253" ht="30.75" customHeight="1">
      <c r="C9" s="22" t="s">
        <v>13</v>
      </c>
      <c r="D9" s="22" t="s">
        <v>54</v>
      </c>
      <c r="E9" s="22" t="s">
        <v>55</v>
      </c>
      <c r="F9" s="22" t="s">
        <v>262</v>
      </c>
      <c r="G9" s="22" t="s">
        <v>263</v>
      </c>
      <c r="H9" s="22" t="s">
        <v>264</v>
      </c>
      <c r="I9" s="22" t="s">
        <v>313</v>
      </c>
      <c r="J9" s="22" t="s">
        <v>314</v>
      </c>
      <c r="K9" s="22" t="s">
        <v>315</v>
      </c>
      <c r="L9" s="22" t="s">
        <v>316</v>
      </c>
      <c r="M9" s="22" t="s">
        <v>317</v>
      </c>
      <c r="N9" s="75"/>
      <c r="O9" s="75"/>
      <c r="P9" s="75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  <c r="DA9" s="57"/>
      <c r="DB9" s="57"/>
      <c r="DC9" s="57"/>
      <c r="DD9" s="57"/>
      <c r="DE9" s="57"/>
      <c r="DF9" s="57"/>
      <c r="DG9" s="57"/>
      <c r="DH9" s="57"/>
      <c r="DI9" s="57"/>
      <c r="DJ9" s="57"/>
      <c r="DK9" s="57"/>
      <c r="DL9" s="57"/>
      <c r="DM9" s="57"/>
      <c r="DN9" s="57"/>
      <c r="DO9" s="57"/>
      <c r="DP9" s="57"/>
      <c r="DQ9" s="57"/>
      <c r="DR9" s="57"/>
      <c r="DS9" s="57"/>
      <c r="DT9" s="57"/>
      <c r="DU9" s="57"/>
      <c r="DV9" s="57"/>
      <c r="DW9" s="57"/>
      <c r="DX9" s="57"/>
      <c r="DY9" s="57"/>
      <c r="DZ9" s="57"/>
      <c r="EA9" s="57"/>
      <c r="EB9" s="57"/>
      <c r="EC9" s="57"/>
      <c r="ED9" s="57"/>
      <c r="EE9" s="57"/>
      <c r="EF9" s="57"/>
      <c r="EG9" s="57"/>
      <c r="EH9" s="57"/>
      <c r="EI9" s="57"/>
      <c r="EJ9" s="57"/>
      <c r="EK9" s="57"/>
      <c r="EL9" s="57"/>
      <c r="EM9" s="57"/>
      <c r="EN9" s="57"/>
      <c r="EO9" s="57"/>
      <c r="EP9" s="57"/>
      <c r="EQ9" s="57"/>
      <c r="ER9" s="57"/>
      <c r="ES9" s="57"/>
      <c r="ET9" s="57"/>
      <c r="EU9" s="57"/>
      <c r="EV9" s="57"/>
      <c r="EW9" s="57"/>
      <c r="EX9" s="57"/>
      <c r="EY9" s="57"/>
      <c r="EZ9" s="57"/>
      <c r="FA9" s="57"/>
      <c r="FB9" s="57"/>
      <c r="FC9" s="57"/>
      <c r="FD9" s="57"/>
      <c r="FE9" s="57"/>
      <c r="FF9" s="57"/>
      <c r="FG9" s="57"/>
      <c r="FH9" s="57"/>
      <c r="FI9" s="57"/>
      <c r="FJ9" s="57"/>
      <c r="FK9" s="57"/>
      <c r="FL9" s="57"/>
      <c r="FM9" s="57"/>
      <c r="FN9" s="57"/>
      <c r="FO9" s="57"/>
      <c r="FP9" s="57"/>
      <c r="FQ9" s="57"/>
      <c r="FR9" s="57"/>
      <c r="FS9" s="57"/>
      <c r="FT9" s="57"/>
      <c r="FU9" s="57"/>
      <c r="FV9" s="57"/>
      <c r="FW9" s="57"/>
      <c r="FX9" s="57"/>
      <c r="FY9" s="57"/>
      <c r="FZ9" s="57"/>
      <c r="GA9" s="57"/>
      <c r="GB9" s="57"/>
      <c r="GC9" s="57"/>
      <c r="GD9" s="57"/>
      <c r="GE9" s="57"/>
      <c r="GF9" s="57"/>
      <c r="GG9" s="57"/>
      <c r="GH9" s="57"/>
      <c r="GI9" s="57"/>
      <c r="GJ9" s="57"/>
      <c r="GK9" s="57"/>
      <c r="GL9" s="57"/>
      <c r="GM9" s="57"/>
      <c r="GN9" s="57"/>
      <c r="GO9" s="57"/>
      <c r="GP9" s="57"/>
      <c r="GQ9" s="57"/>
      <c r="GR9" s="57"/>
      <c r="GS9" s="57"/>
      <c r="GT9" s="57"/>
      <c r="GU9" s="57"/>
      <c r="GV9" s="57"/>
      <c r="GW9" s="57"/>
      <c r="GX9" s="57"/>
      <c r="GY9" s="57"/>
      <c r="GZ9" s="57"/>
      <c r="HA9" s="57"/>
      <c r="HB9" s="57"/>
      <c r="HC9" s="57"/>
      <c r="HD9" s="57"/>
      <c r="HE9" s="57"/>
      <c r="HF9" s="57"/>
      <c r="HG9" s="57"/>
      <c r="HH9" s="57"/>
      <c r="HI9" s="57"/>
      <c r="HJ9" s="57"/>
      <c r="HK9" s="57"/>
      <c r="HL9" s="57"/>
      <c r="HM9" s="57"/>
      <c r="HN9" s="57"/>
      <c r="HO9" s="57"/>
      <c r="HP9" s="57"/>
      <c r="HQ9" s="57"/>
      <c r="HR9" s="57"/>
      <c r="HS9" s="57"/>
      <c r="HT9" s="57"/>
      <c r="HU9" s="57"/>
      <c r="HV9" s="57"/>
      <c r="HW9" s="57"/>
      <c r="HX9" s="57"/>
      <c r="HY9" s="57"/>
      <c r="HZ9" s="57"/>
      <c r="IA9" s="57"/>
      <c r="IB9" s="57"/>
      <c r="IC9" s="57"/>
      <c r="ID9" s="57"/>
      <c r="IE9" s="57"/>
      <c r="IF9" s="57"/>
      <c r="IG9" s="57"/>
      <c r="IH9" s="57"/>
      <c r="II9" s="57"/>
      <c r="IJ9" s="57"/>
      <c r="IK9" s="57"/>
      <c r="IL9" s="57"/>
      <c r="IM9" s="57"/>
      <c r="IN9" s="57"/>
      <c r="IO9" s="57"/>
      <c r="IP9" s="57"/>
      <c r="IQ9" s="57"/>
      <c r="IR9" s="57"/>
      <c r="IS9" s="57"/>
    </row>
    <row r="10" spans="1:253" s="109" customFormat="1" ht="10.5" customHeight="1"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</row>
    <row r="11" spans="1:253" ht="30.75" customHeight="1">
      <c r="C11" s="112"/>
      <c r="D11" s="111" t="str">
        <f>ORÇAMENTO!F11</f>
        <v>INSTALAÇÃO DE NOVOS GANCHOS NO BERÇO 104</v>
      </c>
      <c r="E11" s="132"/>
      <c r="F11" s="132"/>
      <c r="G11" s="132"/>
      <c r="H11" s="132"/>
      <c r="I11" s="132"/>
      <c r="J11" s="132"/>
      <c r="K11" s="132"/>
      <c r="L11" s="132"/>
      <c r="M11" s="132"/>
      <c r="N11" s="75"/>
      <c r="O11" s="75"/>
      <c r="P11" s="75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  <c r="CA11" s="57"/>
      <c r="CB11" s="57"/>
      <c r="CC11" s="57"/>
      <c r="CD11" s="57"/>
      <c r="CE11" s="57"/>
      <c r="CF11" s="57"/>
      <c r="CG11" s="57"/>
      <c r="CH11" s="57"/>
      <c r="CI11" s="57"/>
      <c r="CJ11" s="57"/>
      <c r="CK11" s="57"/>
      <c r="CL11" s="57"/>
      <c r="CM11" s="57"/>
      <c r="CN11" s="57"/>
      <c r="CO11" s="57"/>
      <c r="CP11" s="57"/>
      <c r="CQ11" s="57"/>
      <c r="CR11" s="57"/>
      <c r="CS11" s="57"/>
      <c r="CT11" s="57"/>
      <c r="CU11" s="57"/>
      <c r="CV11" s="57"/>
      <c r="CW11" s="57"/>
      <c r="CX11" s="57"/>
      <c r="CY11" s="57"/>
      <c r="CZ11" s="57"/>
      <c r="DA11" s="57"/>
      <c r="DB11" s="57"/>
      <c r="DC11" s="57"/>
      <c r="DD11" s="57"/>
      <c r="DE11" s="57"/>
      <c r="DF11" s="57"/>
      <c r="DG11" s="57"/>
      <c r="DH11" s="57"/>
      <c r="DI11" s="57"/>
      <c r="DJ11" s="57"/>
      <c r="DK11" s="57"/>
      <c r="DL11" s="57"/>
      <c r="DM11" s="57"/>
      <c r="DN11" s="57"/>
      <c r="DO11" s="57"/>
      <c r="DP11" s="57"/>
      <c r="DQ11" s="57"/>
      <c r="DR11" s="57"/>
      <c r="DS11" s="57"/>
      <c r="DT11" s="57"/>
      <c r="DU11" s="57"/>
      <c r="DV11" s="57"/>
      <c r="DW11" s="57"/>
      <c r="DX11" s="57"/>
      <c r="DY11" s="57"/>
      <c r="DZ11" s="57"/>
      <c r="EA11" s="57"/>
      <c r="EB11" s="57"/>
      <c r="EC11" s="57"/>
      <c r="ED11" s="57"/>
      <c r="EE11" s="57"/>
      <c r="EF11" s="57"/>
      <c r="EG11" s="57"/>
      <c r="EH11" s="57"/>
      <c r="EI11" s="57"/>
      <c r="EJ11" s="57"/>
      <c r="EK11" s="57"/>
      <c r="EL11" s="57"/>
      <c r="EM11" s="57"/>
      <c r="EN11" s="57"/>
      <c r="EO11" s="57"/>
      <c r="EP11" s="57"/>
      <c r="EQ11" s="57"/>
      <c r="ER11" s="57"/>
      <c r="ES11" s="57"/>
      <c r="ET11" s="57"/>
      <c r="EU11" s="57"/>
      <c r="EV11" s="57"/>
      <c r="EW11" s="57"/>
      <c r="EX11" s="57"/>
      <c r="EY11" s="57"/>
      <c r="EZ11" s="57"/>
      <c r="FA11" s="57"/>
      <c r="FB11" s="57"/>
      <c r="FC11" s="57"/>
      <c r="FD11" s="57"/>
      <c r="FE11" s="57"/>
      <c r="FF11" s="57"/>
      <c r="FG11" s="57"/>
      <c r="FH11" s="57"/>
      <c r="FI11" s="57"/>
      <c r="FJ11" s="57"/>
      <c r="FK11" s="57"/>
      <c r="FL11" s="57"/>
      <c r="FM11" s="57"/>
      <c r="FN11" s="57"/>
      <c r="FO11" s="57"/>
      <c r="FP11" s="57"/>
      <c r="FQ11" s="57"/>
      <c r="FR11" s="57"/>
      <c r="FS11" s="57"/>
      <c r="FT11" s="57"/>
      <c r="FU11" s="57"/>
      <c r="FV11" s="57"/>
      <c r="FW11" s="57"/>
      <c r="FX11" s="57"/>
      <c r="FY11" s="57"/>
      <c r="FZ11" s="57"/>
      <c r="GA11" s="57"/>
      <c r="GB11" s="57"/>
      <c r="GC11" s="57"/>
      <c r="GD11" s="57"/>
      <c r="GE11" s="57"/>
      <c r="GF11" s="57"/>
      <c r="GG11" s="57"/>
      <c r="GH11" s="57"/>
      <c r="GI11" s="57"/>
      <c r="GJ11" s="57"/>
      <c r="GK11" s="57"/>
      <c r="GL11" s="57"/>
      <c r="GM11" s="57"/>
      <c r="GN11" s="57"/>
      <c r="GO11" s="57"/>
      <c r="GP11" s="57"/>
      <c r="GQ11" s="57"/>
      <c r="GR11" s="57"/>
      <c r="GS11" s="57"/>
      <c r="GT11" s="57"/>
      <c r="GU11" s="57"/>
      <c r="GV11" s="57"/>
      <c r="GW11" s="57"/>
      <c r="GX11" s="57"/>
      <c r="GY11" s="57"/>
      <c r="GZ11" s="57"/>
      <c r="HA11" s="57"/>
      <c r="HB11" s="57"/>
      <c r="HC11" s="57"/>
      <c r="HD11" s="57"/>
      <c r="HE11" s="57"/>
      <c r="HF11" s="57"/>
      <c r="HG11" s="57"/>
      <c r="HH11" s="57"/>
      <c r="HI11" s="57"/>
      <c r="HJ11" s="57"/>
      <c r="HK11" s="57"/>
      <c r="HL11" s="57"/>
      <c r="HM11" s="57"/>
      <c r="HN11" s="57"/>
      <c r="HO11" s="57"/>
      <c r="HP11" s="57"/>
      <c r="HQ11" s="57"/>
      <c r="HR11" s="57"/>
      <c r="HS11" s="57"/>
      <c r="HT11" s="57"/>
      <c r="HU11" s="57"/>
      <c r="HV11" s="57"/>
      <c r="HW11" s="57"/>
      <c r="HX11" s="57"/>
      <c r="HY11" s="57"/>
      <c r="HZ11" s="57"/>
      <c r="IA11" s="57"/>
      <c r="IB11" s="57"/>
      <c r="IC11" s="57"/>
      <c r="ID11" s="57"/>
      <c r="IE11" s="57"/>
      <c r="IF11" s="57"/>
      <c r="IG11" s="57"/>
      <c r="IH11" s="57"/>
      <c r="II11" s="57"/>
      <c r="IJ11" s="57"/>
      <c r="IK11" s="57"/>
      <c r="IL11" s="57"/>
      <c r="IM11" s="57"/>
      <c r="IN11" s="57"/>
      <c r="IO11" s="57"/>
      <c r="IP11" s="57"/>
      <c r="IQ11" s="57"/>
      <c r="IR11" s="57"/>
      <c r="IS11" s="57"/>
    </row>
    <row r="12" spans="1:253" ht="16.5" thickBot="1">
      <c r="C12" s="345">
        <v>1</v>
      </c>
      <c r="D12" s="348" t="str">
        <f>VLOOKUP(C12,ORÇAMENTO!C:L,4,)</f>
        <v>ATIVIDADES PRELIMINARES E COMPLEMENTARES</v>
      </c>
      <c r="E12" s="58" t="s">
        <v>132</v>
      </c>
      <c r="F12" s="121">
        <f>F14*$E$13</f>
        <v>0</v>
      </c>
      <c r="G12" s="121">
        <f>G14*$E$13</f>
        <v>0</v>
      </c>
      <c r="H12" s="121">
        <f>H14*$E$13</f>
        <v>0</v>
      </c>
      <c r="I12" s="121">
        <f t="shared" ref="I12:M12" si="0">I14*$E$13</f>
        <v>0</v>
      </c>
      <c r="J12" s="121">
        <f t="shared" si="0"/>
        <v>0</v>
      </c>
      <c r="K12" s="121">
        <f t="shared" si="0"/>
        <v>0</v>
      </c>
      <c r="L12" s="121">
        <f t="shared" si="0"/>
        <v>0</v>
      </c>
      <c r="M12" s="121">
        <f t="shared" si="0"/>
        <v>0</v>
      </c>
      <c r="N12" s="105"/>
      <c r="O12" s="154"/>
      <c r="P12" s="154"/>
    </row>
    <row r="13" spans="1:253" ht="17.25" thickTop="1" thickBot="1">
      <c r="C13" s="346"/>
      <c r="D13" s="349"/>
      <c r="E13" s="58">
        <f>VLOOKUP(C12,ORÇAMENTO!C:L,8,)</f>
        <v>0</v>
      </c>
      <c r="F13" s="123"/>
      <c r="G13" s="123"/>
      <c r="H13" s="123"/>
      <c r="I13" s="123"/>
      <c r="J13" s="123"/>
      <c r="K13" s="123"/>
      <c r="L13" s="123"/>
      <c r="M13" s="123"/>
      <c r="N13" s="58"/>
      <c r="O13" s="154"/>
      <c r="P13" s="106"/>
    </row>
    <row r="14" spans="1:253" ht="16.5" thickTop="1">
      <c r="C14" s="347"/>
      <c r="D14" s="350"/>
      <c r="E14" s="59" t="s">
        <v>133</v>
      </c>
      <c r="F14" s="122"/>
      <c r="G14" s="122"/>
      <c r="H14" s="122"/>
      <c r="I14" s="122"/>
      <c r="J14" s="122"/>
      <c r="K14" s="122"/>
      <c r="L14" s="122"/>
      <c r="M14" s="122"/>
      <c r="N14" s="106"/>
      <c r="O14" s="154"/>
      <c r="P14" s="106"/>
    </row>
    <row r="15" spans="1:253" ht="16.5" customHeight="1" thickBot="1">
      <c r="C15" s="345">
        <v>2</v>
      </c>
      <c r="D15" s="348" t="str">
        <f>VLOOKUP(C15,ORÇAMENTO!C:L,4,)</f>
        <v>INSTALAÇÃO DE NOVOS GANCHOS</v>
      </c>
      <c r="E15" s="58" t="s">
        <v>132</v>
      </c>
      <c r="F15" s="121">
        <f t="shared" ref="F15:I15" si="1">F17*$E$16</f>
        <v>0</v>
      </c>
      <c r="G15" s="121">
        <f t="shared" si="1"/>
        <v>0</v>
      </c>
      <c r="H15" s="121">
        <f t="shared" si="1"/>
        <v>0</v>
      </c>
      <c r="I15" s="121">
        <f t="shared" si="1"/>
        <v>0</v>
      </c>
      <c r="J15" s="121">
        <f>J17*$E$16</f>
        <v>0</v>
      </c>
      <c r="K15" s="121">
        <f t="shared" ref="K15:L15" si="2">K17*$E$16</f>
        <v>0</v>
      </c>
      <c r="L15" s="121">
        <f t="shared" si="2"/>
        <v>0</v>
      </c>
      <c r="M15" s="121">
        <f>$E$16*M17</f>
        <v>0</v>
      </c>
      <c r="N15" s="105"/>
      <c r="O15" s="154"/>
      <c r="P15" s="154"/>
    </row>
    <row r="16" spans="1:253" ht="17.25" customHeight="1" thickTop="1" thickBot="1">
      <c r="C16" s="346"/>
      <c r="D16" s="349"/>
      <c r="E16" s="58">
        <f>VLOOKUP(C15,ORÇAMENTO!C:L,8,)</f>
        <v>0</v>
      </c>
      <c r="F16" s="123"/>
      <c r="G16" s="123"/>
      <c r="H16" s="123"/>
      <c r="I16" s="123"/>
      <c r="J16" s="123"/>
      <c r="K16" s="123"/>
      <c r="L16" s="123"/>
      <c r="M16" s="123"/>
      <c r="N16" s="58"/>
      <c r="O16" s="154"/>
      <c r="P16" s="106"/>
    </row>
    <row r="17" spans="3:253" ht="17.25" customHeight="1" thickTop="1">
      <c r="C17" s="347"/>
      <c r="D17" s="350"/>
      <c r="E17" s="59" t="s">
        <v>133</v>
      </c>
      <c r="F17" s="122"/>
      <c r="G17" s="122"/>
      <c r="H17" s="122"/>
      <c r="I17" s="122"/>
      <c r="J17" s="122"/>
      <c r="K17" s="122"/>
      <c r="L17" s="122"/>
      <c r="M17" s="122"/>
      <c r="N17" s="106"/>
      <c r="O17" s="154"/>
      <c r="P17" s="106"/>
    </row>
    <row r="18" spans="3:253" ht="16.5" customHeight="1" thickBot="1">
      <c r="C18" s="345">
        <v>3</v>
      </c>
      <c r="D18" s="348" t="str">
        <f>VLOOKUP(C18,ORÇAMENTO!C:L,4,)</f>
        <v>ATIVIDADES FINAIS</v>
      </c>
      <c r="E18" s="58" t="s">
        <v>132</v>
      </c>
      <c r="F18" s="121"/>
      <c r="G18" s="121"/>
      <c r="H18" s="121"/>
      <c r="I18" s="121"/>
      <c r="J18" s="121"/>
      <c r="K18" s="121"/>
      <c r="L18" s="121">
        <f>L20*$E$19</f>
        <v>0</v>
      </c>
      <c r="M18" s="121">
        <f>M20*$E$19</f>
        <v>0</v>
      </c>
      <c r="N18" s="105"/>
      <c r="O18" s="154"/>
      <c r="P18" s="154"/>
    </row>
    <row r="19" spans="3:253" ht="17.25" customHeight="1" thickTop="1" thickBot="1">
      <c r="C19" s="346"/>
      <c r="D19" s="349"/>
      <c r="E19" s="58">
        <f>VLOOKUP(C18,ORÇAMENTO!C:L,8,)</f>
        <v>0</v>
      </c>
      <c r="F19" s="123"/>
      <c r="G19" s="123"/>
      <c r="H19" s="123"/>
      <c r="I19" s="123"/>
      <c r="J19" s="123"/>
      <c r="K19" s="123"/>
      <c r="L19" s="123"/>
      <c r="M19" s="123"/>
      <c r="N19" s="58"/>
      <c r="O19" s="154"/>
      <c r="P19" s="106"/>
    </row>
    <row r="20" spans="3:253" ht="17.25" customHeight="1" thickTop="1">
      <c r="C20" s="347"/>
      <c r="D20" s="350"/>
      <c r="E20" s="59" t="s">
        <v>133</v>
      </c>
      <c r="F20" s="122"/>
      <c r="G20" s="122"/>
      <c r="H20" s="122"/>
      <c r="I20" s="122"/>
      <c r="J20" s="122"/>
      <c r="K20" s="122"/>
      <c r="L20" s="122"/>
      <c r="M20" s="122"/>
      <c r="N20" s="106"/>
      <c r="O20" s="154"/>
      <c r="P20" s="154"/>
    </row>
    <row r="21" spans="3:253" ht="16.5" customHeight="1">
      <c r="C21" s="89"/>
      <c r="D21" s="90"/>
      <c r="E21" s="60"/>
      <c r="F21" s="61"/>
      <c r="G21" s="61"/>
      <c r="H21" s="61"/>
      <c r="I21" s="61"/>
      <c r="J21" s="61"/>
      <c r="K21" s="61"/>
      <c r="L21" s="61"/>
      <c r="M21" s="61"/>
      <c r="N21" s="103"/>
      <c r="O21" s="103"/>
      <c r="P21" s="154"/>
    </row>
    <row r="22" spans="3:253" ht="16.5" customHeight="1">
      <c r="C22" s="351" t="s">
        <v>56</v>
      </c>
      <c r="D22" s="352"/>
      <c r="E22" s="62" t="s">
        <v>132</v>
      </c>
      <c r="F22" s="124">
        <f>F12+F15+F18</f>
        <v>0</v>
      </c>
      <c r="G22" s="124">
        <f t="shared" ref="G22:M22" si="3">G12+G15+G18</f>
        <v>0</v>
      </c>
      <c r="H22" s="124">
        <f t="shared" si="3"/>
        <v>0</v>
      </c>
      <c r="I22" s="124">
        <f t="shared" si="3"/>
        <v>0</v>
      </c>
      <c r="J22" s="124">
        <f t="shared" si="3"/>
        <v>0</v>
      </c>
      <c r="K22" s="124">
        <f t="shared" si="3"/>
        <v>0</v>
      </c>
      <c r="L22" s="124">
        <f t="shared" si="3"/>
        <v>0</v>
      </c>
      <c r="M22" s="124">
        <f t="shared" si="3"/>
        <v>0</v>
      </c>
      <c r="N22" s="107"/>
      <c r="O22" s="107"/>
      <c r="P22" s="192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3"/>
      <c r="CN22" s="63"/>
      <c r="CO22" s="63"/>
      <c r="CP22" s="63"/>
      <c r="CQ22" s="63"/>
      <c r="CR22" s="63"/>
      <c r="CS22" s="63"/>
      <c r="CT22" s="63"/>
      <c r="CU22" s="63"/>
      <c r="CV22" s="63"/>
      <c r="CW22" s="63"/>
      <c r="CX22" s="63"/>
      <c r="CY22" s="63"/>
      <c r="CZ22" s="63"/>
      <c r="DA22" s="63"/>
      <c r="DB22" s="63"/>
      <c r="DC22" s="63"/>
      <c r="DD22" s="63"/>
      <c r="DE22" s="63"/>
      <c r="DF22" s="63"/>
      <c r="DG22" s="63"/>
      <c r="DH22" s="63"/>
      <c r="DI22" s="63"/>
      <c r="DJ22" s="63"/>
      <c r="DK22" s="63"/>
      <c r="DL22" s="63"/>
      <c r="DM22" s="63"/>
      <c r="DN22" s="63"/>
      <c r="DO22" s="63"/>
      <c r="DP22" s="63"/>
      <c r="DQ22" s="63"/>
      <c r="DR22" s="63"/>
      <c r="DS22" s="63"/>
      <c r="DT22" s="63"/>
      <c r="DU22" s="63"/>
      <c r="DV22" s="63"/>
      <c r="DW22" s="63"/>
      <c r="DX22" s="63"/>
      <c r="DY22" s="63"/>
      <c r="DZ22" s="63"/>
      <c r="EA22" s="63"/>
      <c r="EB22" s="63"/>
      <c r="EC22" s="63"/>
      <c r="ED22" s="63"/>
      <c r="EE22" s="63"/>
      <c r="EF22" s="63"/>
      <c r="EG22" s="63"/>
      <c r="EH22" s="63"/>
      <c r="EI22" s="63"/>
      <c r="EJ22" s="63"/>
      <c r="EK22" s="63"/>
      <c r="EL22" s="63"/>
      <c r="EM22" s="63"/>
      <c r="EN22" s="63"/>
      <c r="EO22" s="63"/>
      <c r="EP22" s="63"/>
      <c r="EQ22" s="63"/>
      <c r="ER22" s="63"/>
      <c r="ES22" s="63"/>
      <c r="ET22" s="63"/>
      <c r="EU22" s="63"/>
      <c r="EV22" s="63"/>
      <c r="EW22" s="63"/>
      <c r="EX22" s="63"/>
      <c r="EY22" s="63"/>
      <c r="EZ22" s="63"/>
      <c r="FA22" s="63"/>
      <c r="FB22" s="63"/>
      <c r="FC22" s="63"/>
      <c r="FD22" s="63"/>
      <c r="FE22" s="63"/>
      <c r="FF22" s="63"/>
      <c r="FG22" s="63"/>
      <c r="FH22" s="63"/>
      <c r="FI22" s="63"/>
      <c r="FJ22" s="63"/>
      <c r="FK22" s="63"/>
      <c r="FL22" s="63"/>
      <c r="FM22" s="63"/>
      <c r="FN22" s="63"/>
      <c r="FO22" s="63"/>
      <c r="FP22" s="63"/>
      <c r="FQ22" s="63"/>
      <c r="FR22" s="63"/>
      <c r="FS22" s="63"/>
      <c r="FT22" s="63"/>
      <c r="FU22" s="63"/>
      <c r="FV22" s="63"/>
      <c r="FW22" s="63"/>
      <c r="FX22" s="63"/>
      <c r="FY22" s="63"/>
      <c r="FZ22" s="63"/>
      <c r="GA22" s="63"/>
      <c r="GB22" s="63"/>
      <c r="GC22" s="63"/>
      <c r="GD22" s="63"/>
      <c r="GE22" s="63"/>
      <c r="GF22" s="63"/>
      <c r="GG22" s="63"/>
      <c r="GH22" s="63"/>
      <c r="GI22" s="63"/>
      <c r="GJ22" s="63"/>
      <c r="GK22" s="63"/>
      <c r="GL22" s="63"/>
      <c r="GM22" s="63"/>
      <c r="GN22" s="63"/>
      <c r="GO22" s="63"/>
      <c r="GP22" s="63"/>
      <c r="GQ22" s="63"/>
      <c r="GR22" s="63"/>
      <c r="GS22" s="63"/>
      <c r="GT22" s="63"/>
      <c r="GU22" s="63"/>
      <c r="GV22" s="63"/>
      <c r="GW22" s="63"/>
      <c r="GX22" s="63"/>
      <c r="GY22" s="63"/>
      <c r="GZ22" s="63"/>
      <c r="HA22" s="63"/>
      <c r="HB22" s="63"/>
      <c r="HC22" s="63"/>
      <c r="HD22" s="63"/>
      <c r="HE22" s="63"/>
      <c r="HF22" s="63"/>
      <c r="HG22" s="63"/>
      <c r="HH22" s="63"/>
      <c r="HI22" s="63"/>
      <c r="HJ22" s="63"/>
      <c r="HK22" s="63"/>
      <c r="HL22" s="63"/>
      <c r="HM22" s="63"/>
      <c r="HN22" s="63"/>
      <c r="HO22" s="63"/>
      <c r="HP22" s="63"/>
      <c r="HQ22" s="63"/>
      <c r="HR22" s="63"/>
      <c r="HS22" s="63"/>
      <c r="HT22" s="63"/>
      <c r="HU22" s="63"/>
      <c r="HV22" s="63"/>
      <c r="HW22" s="63"/>
      <c r="HX22" s="63"/>
      <c r="HY22" s="63"/>
      <c r="HZ22" s="63"/>
      <c r="IA22" s="63"/>
      <c r="IB22" s="63"/>
      <c r="IC22" s="63"/>
      <c r="ID22" s="63"/>
      <c r="IE22" s="63"/>
      <c r="IF22" s="63"/>
      <c r="IG22" s="63"/>
      <c r="IH22" s="63"/>
      <c r="II22" s="63"/>
      <c r="IJ22" s="63"/>
      <c r="IK22" s="63"/>
      <c r="IL22" s="63"/>
      <c r="IM22" s="63"/>
      <c r="IN22" s="63"/>
      <c r="IO22" s="63"/>
      <c r="IP22" s="63"/>
      <c r="IQ22" s="63"/>
      <c r="IR22" s="63"/>
      <c r="IS22" s="63"/>
    </row>
    <row r="23" spans="3:253" ht="16.5" customHeight="1">
      <c r="C23" s="351"/>
      <c r="D23" s="352"/>
      <c r="E23" s="64" t="s">
        <v>133</v>
      </c>
      <c r="F23" s="131" t="e">
        <f>F22/$M$25</f>
        <v>#DIV/0!</v>
      </c>
      <c r="G23" s="131" t="e">
        <f t="shared" ref="G23:M23" si="4">G22/$M$25</f>
        <v>#DIV/0!</v>
      </c>
      <c r="H23" s="131" t="e">
        <f t="shared" si="4"/>
        <v>#DIV/0!</v>
      </c>
      <c r="I23" s="131" t="e">
        <f t="shared" si="4"/>
        <v>#DIV/0!</v>
      </c>
      <c r="J23" s="131" t="e">
        <f t="shared" si="4"/>
        <v>#DIV/0!</v>
      </c>
      <c r="K23" s="131" t="e">
        <f t="shared" si="4"/>
        <v>#DIV/0!</v>
      </c>
      <c r="L23" s="131" t="e">
        <f t="shared" si="4"/>
        <v>#DIV/0!</v>
      </c>
      <c r="M23" s="131" t="e">
        <f t="shared" si="4"/>
        <v>#DIV/0!</v>
      </c>
      <c r="N23" s="108"/>
      <c r="O23" s="108"/>
      <c r="P23" s="192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  <c r="BZ23" s="63"/>
      <c r="CA23" s="63"/>
      <c r="CB23" s="63"/>
      <c r="CC23" s="63"/>
      <c r="CD23" s="63"/>
      <c r="CE23" s="63"/>
      <c r="CF23" s="63"/>
      <c r="CG23" s="63"/>
      <c r="CH23" s="63"/>
      <c r="CI23" s="63"/>
      <c r="CJ23" s="63"/>
      <c r="CK23" s="63"/>
      <c r="CL23" s="63"/>
      <c r="CM23" s="63"/>
      <c r="CN23" s="63"/>
      <c r="CO23" s="63"/>
      <c r="CP23" s="63"/>
      <c r="CQ23" s="63"/>
      <c r="CR23" s="63"/>
      <c r="CS23" s="63"/>
      <c r="CT23" s="63"/>
      <c r="CU23" s="63"/>
      <c r="CV23" s="63"/>
      <c r="CW23" s="63"/>
      <c r="CX23" s="63"/>
      <c r="CY23" s="63"/>
      <c r="CZ23" s="63"/>
      <c r="DA23" s="63"/>
      <c r="DB23" s="63"/>
      <c r="DC23" s="63"/>
      <c r="DD23" s="63"/>
      <c r="DE23" s="63"/>
      <c r="DF23" s="63"/>
      <c r="DG23" s="63"/>
      <c r="DH23" s="63"/>
      <c r="DI23" s="63"/>
      <c r="DJ23" s="63"/>
      <c r="DK23" s="63"/>
      <c r="DL23" s="63"/>
      <c r="DM23" s="63"/>
      <c r="DN23" s="63"/>
      <c r="DO23" s="63"/>
      <c r="DP23" s="63"/>
      <c r="DQ23" s="63"/>
      <c r="DR23" s="63"/>
      <c r="DS23" s="63"/>
      <c r="DT23" s="63"/>
      <c r="DU23" s="63"/>
      <c r="DV23" s="63"/>
      <c r="DW23" s="63"/>
      <c r="DX23" s="63"/>
      <c r="DY23" s="63"/>
      <c r="DZ23" s="63"/>
      <c r="EA23" s="63"/>
      <c r="EB23" s="63"/>
      <c r="EC23" s="63"/>
      <c r="ED23" s="63"/>
      <c r="EE23" s="63"/>
      <c r="EF23" s="63"/>
      <c r="EG23" s="63"/>
      <c r="EH23" s="63"/>
      <c r="EI23" s="63"/>
      <c r="EJ23" s="63"/>
      <c r="EK23" s="63"/>
      <c r="EL23" s="63"/>
      <c r="EM23" s="63"/>
      <c r="EN23" s="63"/>
      <c r="EO23" s="63"/>
      <c r="EP23" s="63"/>
      <c r="EQ23" s="63"/>
      <c r="ER23" s="63"/>
      <c r="ES23" s="63"/>
      <c r="ET23" s="63"/>
      <c r="EU23" s="63"/>
      <c r="EV23" s="63"/>
      <c r="EW23" s="63"/>
      <c r="EX23" s="63"/>
      <c r="EY23" s="63"/>
      <c r="EZ23" s="63"/>
      <c r="FA23" s="63"/>
      <c r="FB23" s="63"/>
      <c r="FC23" s="63"/>
      <c r="FD23" s="63"/>
      <c r="FE23" s="63"/>
      <c r="FF23" s="63"/>
      <c r="FG23" s="63"/>
      <c r="FH23" s="63"/>
      <c r="FI23" s="63"/>
      <c r="FJ23" s="63"/>
      <c r="FK23" s="63"/>
      <c r="FL23" s="63"/>
      <c r="FM23" s="63"/>
      <c r="FN23" s="63"/>
      <c r="FO23" s="63"/>
      <c r="FP23" s="63"/>
      <c r="FQ23" s="63"/>
      <c r="FR23" s="63"/>
      <c r="FS23" s="63"/>
      <c r="FT23" s="63"/>
      <c r="FU23" s="63"/>
      <c r="FV23" s="63"/>
      <c r="FW23" s="63"/>
      <c r="FX23" s="63"/>
      <c r="FY23" s="63"/>
      <c r="FZ23" s="63"/>
      <c r="GA23" s="63"/>
      <c r="GB23" s="63"/>
      <c r="GC23" s="63"/>
      <c r="GD23" s="63"/>
      <c r="GE23" s="63"/>
      <c r="GF23" s="63"/>
      <c r="GG23" s="63"/>
      <c r="GH23" s="63"/>
      <c r="GI23" s="63"/>
      <c r="GJ23" s="63"/>
      <c r="GK23" s="63"/>
      <c r="GL23" s="63"/>
      <c r="GM23" s="63"/>
      <c r="GN23" s="63"/>
      <c r="GO23" s="63"/>
      <c r="GP23" s="63"/>
      <c r="GQ23" s="63"/>
      <c r="GR23" s="63"/>
      <c r="GS23" s="63"/>
      <c r="GT23" s="63"/>
      <c r="GU23" s="63"/>
      <c r="GV23" s="63"/>
      <c r="GW23" s="63"/>
      <c r="GX23" s="63"/>
      <c r="GY23" s="63"/>
      <c r="GZ23" s="63"/>
      <c r="HA23" s="63"/>
      <c r="HB23" s="63"/>
      <c r="HC23" s="63"/>
      <c r="HD23" s="63"/>
      <c r="HE23" s="63"/>
      <c r="HF23" s="63"/>
      <c r="HG23" s="63"/>
      <c r="HH23" s="63"/>
      <c r="HI23" s="63"/>
      <c r="HJ23" s="63"/>
      <c r="HK23" s="63"/>
      <c r="HL23" s="63"/>
      <c r="HM23" s="63"/>
      <c r="HN23" s="63"/>
      <c r="HO23" s="63"/>
      <c r="HP23" s="63"/>
      <c r="HQ23" s="63"/>
      <c r="HR23" s="63"/>
      <c r="HS23" s="63"/>
      <c r="HT23" s="63"/>
      <c r="HU23" s="63"/>
      <c r="HV23" s="63"/>
      <c r="HW23" s="63"/>
      <c r="HX23" s="63"/>
      <c r="HY23" s="63"/>
      <c r="HZ23" s="63"/>
      <c r="IA23" s="63"/>
      <c r="IB23" s="63"/>
      <c r="IC23" s="63"/>
      <c r="ID23" s="63"/>
      <c r="IE23" s="63"/>
      <c r="IF23" s="63"/>
      <c r="IG23" s="63"/>
      <c r="IH23" s="63"/>
      <c r="II23" s="63"/>
      <c r="IJ23" s="63"/>
      <c r="IK23" s="63"/>
      <c r="IL23" s="63"/>
      <c r="IM23" s="63"/>
      <c r="IN23" s="63"/>
      <c r="IO23" s="63"/>
      <c r="IP23" s="63"/>
      <c r="IQ23" s="63"/>
      <c r="IR23" s="63"/>
      <c r="IS23" s="63"/>
    </row>
    <row r="24" spans="3:253" ht="16.5" customHeight="1">
      <c r="C24" s="65"/>
      <c r="D24" s="65"/>
      <c r="E24" s="66"/>
      <c r="F24" s="67"/>
      <c r="G24" s="67"/>
      <c r="H24" s="67"/>
      <c r="I24" s="67"/>
      <c r="J24" s="67"/>
      <c r="K24" s="67"/>
      <c r="L24" s="67"/>
      <c r="M24" s="67"/>
      <c r="N24" s="104"/>
      <c r="O24" s="104"/>
      <c r="P24" s="19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3"/>
      <c r="BQ24" s="63"/>
      <c r="BR24" s="63"/>
      <c r="BS24" s="63"/>
      <c r="BT24" s="63"/>
      <c r="BU24" s="63"/>
      <c r="BV24" s="63"/>
      <c r="BW24" s="63"/>
      <c r="BX24" s="63"/>
      <c r="BY24" s="63"/>
      <c r="BZ24" s="63"/>
      <c r="CA24" s="63"/>
      <c r="CB24" s="63"/>
      <c r="CC24" s="63"/>
      <c r="CD24" s="63"/>
      <c r="CE24" s="63"/>
      <c r="CF24" s="63"/>
      <c r="CG24" s="63"/>
      <c r="CH24" s="63"/>
      <c r="CI24" s="63"/>
      <c r="CJ24" s="63"/>
      <c r="CK24" s="63"/>
      <c r="CL24" s="63"/>
      <c r="CM24" s="63"/>
      <c r="CN24" s="63"/>
      <c r="CO24" s="63"/>
      <c r="CP24" s="63"/>
      <c r="CQ24" s="63"/>
      <c r="CR24" s="63"/>
      <c r="CS24" s="63"/>
      <c r="CT24" s="63"/>
      <c r="CU24" s="63"/>
      <c r="CV24" s="63"/>
      <c r="CW24" s="63"/>
      <c r="CX24" s="63"/>
      <c r="CY24" s="63"/>
      <c r="CZ24" s="63"/>
      <c r="DA24" s="63"/>
      <c r="DB24" s="63"/>
      <c r="DC24" s="63"/>
      <c r="DD24" s="63"/>
      <c r="DE24" s="63"/>
      <c r="DF24" s="63"/>
      <c r="DG24" s="63"/>
      <c r="DH24" s="63"/>
      <c r="DI24" s="63"/>
      <c r="DJ24" s="63"/>
      <c r="DK24" s="63"/>
      <c r="DL24" s="63"/>
      <c r="DM24" s="63"/>
      <c r="DN24" s="63"/>
      <c r="DO24" s="63"/>
      <c r="DP24" s="63"/>
      <c r="DQ24" s="63"/>
      <c r="DR24" s="63"/>
      <c r="DS24" s="63"/>
      <c r="DT24" s="63"/>
      <c r="DU24" s="63"/>
      <c r="DV24" s="63"/>
      <c r="DW24" s="63"/>
      <c r="DX24" s="63"/>
      <c r="DY24" s="63"/>
      <c r="DZ24" s="63"/>
      <c r="EA24" s="63"/>
      <c r="EB24" s="63"/>
      <c r="EC24" s="63"/>
      <c r="ED24" s="63"/>
      <c r="EE24" s="63"/>
      <c r="EF24" s="63"/>
      <c r="EG24" s="63"/>
      <c r="EH24" s="63"/>
      <c r="EI24" s="63"/>
      <c r="EJ24" s="63"/>
      <c r="EK24" s="63"/>
      <c r="EL24" s="63"/>
      <c r="EM24" s="63"/>
      <c r="EN24" s="63"/>
      <c r="EO24" s="63"/>
      <c r="EP24" s="63"/>
      <c r="EQ24" s="63"/>
      <c r="ER24" s="63"/>
      <c r="ES24" s="63"/>
      <c r="ET24" s="63"/>
      <c r="EU24" s="63"/>
      <c r="EV24" s="63"/>
      <c r="EW24" s="63"/>
      <c r="EX24" s="63"/>
      <c r="EY24" s="63"/>
      <c r="EZ24" s="63"/>
      <c r="FA24" s="63"/>
      <c r="FB24" s="63"/>
      <c r="FC24" s="63"/>
      <c r="FD24" s="63"/>
      <c r="FE24" s="63"/>
      <c r="FF24" s="63"/>
      <c r="FG24" s="63"/>
      <c r="FH24" s="63"/>
      <c r="FI24" s="63"/>
      <c r="FJ24" s="63"/>
      <c r="FK24" s="63"/>
      <c r="FL24" s="63"/>
      <c r="FM24" s="63"/>
      <c r="FN24" s="63"/>
      <c r="FO24" s="63"/>
      <c r="FP24" s="63"/>
      <c r="FQ24" s="63"/>
      <c r="FR24" s="63"/>
      <c r="FS24" s="63"/>
      <c r="FT24" s="63"/>
      <c r="FU24" s="63"/>
      <c r="FV24" s="63"/>
      <c r="FW24" s="63"/>
      <c r="FX24" s="63"/>
      <c r="FY24" s="63"/>
      <c r="FZ24" s="63"/>
      <c r="GA24" s="63"/>
      <c r="GB24" s="63"/>
      <c r="GC24" s="63"/>
      <c r="GD24" s="63"/>
      <c r="GE24" s="63"/>
      <c r="GF24" s="63"/>
      <c r="GG24" s="63"/>
      <c r="GH24" s="63"/>
      <c r="GI24" s="63"/>
      <c r="GJ24" s="63"/>
      <c r="GK24" s="63"/>
      <c r="GL24" s="63"/>
      <c r="GM24" s="63"/>
      <c r="GN24" s="63"/>
      <c r="GO24" s="63"/>
      <c r="GP24" s="63"/>
      <c r="GQ24" s="63"/>
      <c r="GR24" s="63"/>
      <c r="GS24" s="63"/>
      <c r="GT24" s="63"/>
      <c r="GU24" s="63"/>
      <c r="GV24" s="63"/>
      <c r="GW24" s="63"/>
      <c r="GX24" s="63"/>
      <c r="GY24" s="63"/>
      <c r="GZ24" s="63"/>
      <c r="HA24" s="63"/>
      <c r="HB24" s="63"/>
      <c r="HC24" s="63"/>
      <c r="HD24" s="63"/>
      <c r="HE24" s="63"/>
      <c r="HF24" s="63"/>
      <c r="HG24" s="63"/>
      <c r="HH24" s="63"/>
      <c r="HI24" s="63"/>
      <c r="HJ24" s="63"/>
      <c r="HK24" s="63"/>
      <c r="HL24" s="63"/>
      <c r="HM24" s="63"/>
      <c r="HN24" s="63"/>
      <c r="HO24" s="63"/>
      <c r="HP24" s="63"/>
      <c r="HQ24" s="63"/>
      <c r="HR24" s="63"/>
      <c r="HS24" s="63"/>
      <c r="HT24" s="63"/>
      <c r="HU24" s="63"/>
      <c r="HV24" s="63"/>
      <c r="HW24" s="63"/>
      <c r="HX24" s="63"/>
      <c r="HY24" s="63"/>
      <c r="HZ24" s="63"/>
      <c r="IA24" s="63"/>
      <c r="IB24" s="63"/>
      <c r="IC24" s="63"/>
      <c r="ID24" s="63"/>
      <c r="IE24" s="63"/>
      <c r="IF24" s="63"/>
      <c r="IG24" s="63"/>
      <c r="IH24" s="63"/>
      <c r="II24" s="63"/>
      <c r="IJ24" s="63"/>
      <c r="IK24" s="63"/>
      <c r="IL24" s="63"/>
      <c r="IM24" s="63"/>
      <c r="IN24" s="63"/>
      <c r="IO24" s="63"/>
      <c r="IP24" s="63"/>
      <c r="IQ24" s="63"/>
      <c r="IR24" s="63"/>
      <c r="IS24" s="63"/>
    </row>
    <row r="25" spans="3:253" ht="16.5" customHeight="1">
      <c r="C25" s="351" t="s">
        <v>57</v>
      </c>
      <c r="D25" s="353"/>
      <c r="E25" s="352"/>
      <c r="F25" s="124">
        <f>F22</f>
        <v>0</v>
      </c>
      <c r="G25" s="124">
        <f>G22+F25</f>
        <v>0</v>
      </c>
      <c r="H25" s="124">
        <f t="shared" ref="H25:M25" si="5">H22+G25</f>
        <v>0</v>
      </c>
      <c r="I25" s="124">
        <f t="shared" si="5"/>
        <v>0</v>
      </c>
      <c r="J25" s="124">
        <f t="shared" si="5"/>
        <v>0</v>
      </c>
      <c r="K25" s="124">
        <f t="shared" si="5"/>
        <v>0</v>
      </c>
      <c r="L25" s="124">
        <f t="shared" si="5"/>
        <v>0</v>
      </c>
      <c r="M25" s="124">
        <f t="shared" si="5"/>
        <v>0</v>
      </c>
      <c r="N25" s="107"/>
      <c r="O25" s="107"/>
      <c r="P25" s="107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3"/>
      <c r="CA25" s="63"/>
      <c r="CB25" s="63"/>
      <c r="CC25" s="63"/>
      <c r="CD25" s="63"/>
      <c r="CE25" s="63"/>
      <c r="CF25" s="63"/>
      <c r="CG25" s="63"/>
      <c r="CH25" s="63"/>
      <c r="CI25" s="63"/>
      <c r="CJ25" s="63"/>
      <c r="CK25" s="63"/>
      <c r="CL25" s="63"/>
      <c r="CM25" s="63"/>
      <c r="CN25" s="63"/>
      <c r="CO25" s="63"/>
      <c r="CP25" s="63"/>
      <c r="CQ25" s="63"/>
      <c r="CR25" s="63"/>
      <c r="CS25" s="63"/>
      <c r="CT25" s="63"/>
      <c r="CU25" s="63"/>
      <c r="CV25" s="63"/>
      <c r="CW25" s="63"/>
      <c r="CX25" s="63"/>
      <c r="CY25" s="63"/>
      <c r="CZ25" s="63"/>
      <c r="DA25" s="63"/>
      <c r="DB25" s="63"/>
      <c r="DC25" s="63"/>
      <c r="DD25" s="63"/>
      <c r="DE25" s="63"/>
      <c r="DF25" s="63"/>
      <c r="DG25" s="63"/>
      <c r="DH25" s="63"/>
      <c r="DI25" s="63"/>
      <c r="DJ25" s="63"/>
      <c r="DK25" s="63"/>
      <c r="DL25" s="63"/>
      <c r="DM25" s="63"/>
      <c r="DN25" s="63"/>
      <c r="DO25" s="63"/>
      <c r="DP25" s="63"/>
      <c r="DQ25" s="63"/>
      <c r="DR25" s="63"/>
      <c r="DS25" s="63"/>
      <c r="DT25" s="63"/>
      <c r="DU25" s="63"/>
      <c r="DV25" s="63"/>
      <c r="DW25" s="63"/>
      <c r="DX25" s="63"/>
      <c r="DY25" s="63"/>
      <c r="DZ25" s="63"/>
      <c r="EA25" s="63"/>
      <c r="EB25" s="63"/>
      <c r="EC25" s="63"/>
      <c r="ED25" s="63"/>
      <c r="EE25" s="63"/>
      <c r="EF25" s="63"/>
      <c r="EG25" s="63"/>
      <c r="EH25" s="63"/>
      <c r="EI25" s="63"/>
      <c r="EJ25" s="63"/>
      <c r="EK25" s="63"/>
      <c r="EL25" s="63"/>
      <c r="EM25" s="63"/>
      <c r="EN25" s="63"/>
      <c r="EO25" s="63"/>
      <c r="EP25" s="63"/>
      <c r="EQ25" s="63"/>
      <c r="ER25" s="63"/>
      <c r="ES25" s="63"/>
      <c r="ET25" s="63"/>
      <c r="EU25" s="63"/>
      <c r="EV25" s="63"/>
      <c r="EW25" s="63"/>
      <c r="EX25" s="63"/>
      <c r="EY25" s="63"/>
      <c r="EZ25" s="63"/>
      <c r="FA25" s="63"/>
      <c r="FB25" s="63"/>
      <c r="FC25" s="63"/>
      <c r="FD25" s="63"/>
      <c r="FE25" s="63"/>
      <c r="FF25" s="63"/>
      <c r="FG25" s="63"/>
      <c r="FH25" s="63"/>
      <c r="FI25" s="63"/>
      <c r="FJ25" s="63"/>
      <c r="FK25" s="63"/>
      <c r="FL25" s="63"/>
      <c r="FM25" s="63"/>
      <c r="FN25" s="63"/>
      <c r="FO25" s="63"/>
      <c r="FP25" s="63"/>
      <c r="FQ25" s="63"/>
      <c r="FR25" s="63"/>
      <c r="FS25" s="63"/>
      <c r="FT25" s="63"/>
      <c r="FU25" s="63"/>
      <c r="FV25" s="63"/>
      <c r="FW25" s="63"/>
      <c r="FX25" s="63"/>
      <c r="FY25" s="63"/>
      <c r="FZ25" s="63"/>
      <c r="GA25" s="63"/>
      <c r="GB25" s="63"/>
      <c r="GC25" s="63"/>
      <c r="GD25" s="63"/>
      <c r="GE25" s="63"/>
      <c r="GF25" s="63"/>
      <c r="GG25" s="63"/>
      <c r="GH25" s="63"/>
      <c r="GI25" s="63"/>
      <c r="GJ25" s="63"/>
      <c r="GK25" s="63"/>
      <c r="GL25" s="63"/>
      <c r="GM25" s="63"/>
      <c r="GN25" s="63"/>
      <c r="GO25" s="63"/>
      <c r="GP25" s="63"/>
      <c r="GQ25" s="63"/>
      <c r="GR25" s="63"/>
      <c r="GS25" s="63"/>
      <c r="GT25" s="63"/>
      <c r="GU25" s="63"/>
      <c r="GV25" s="63"/>
      <c r="GW25" s="63"/>
      <c r="GX25" s="63"/>
      <c r="GY25" s="63"/>
      <c r="GZ25" s="63"/>
      <c r="HA25" s="63"/>
      <c r="HB25" s="63"/>
      <c r="HC25" s="63"/>
      <c r="HD25" s="63"/>
      <c r="HE25" s="63"/>
      <c r="HF25" s="63"/>
      <c r="HG25" s="63"/>
      <c r="HH25" s="63"/>
      <c r="HI25" s="63"/>
      <c r="HJ25" s="63"/>
      <c r="HK25" s="63"/>
      <c r="HL25" s="63"/>
      <c r="HM25" s="63"/>
      <c r="HN25" s="63"/>
      <c r="HO25" s="63"/>
      <c r="HP25" s="63"/>
      <c r="HQ25" s="63"/>
      <c r="HR25" s="63"/>
      <c r="HS25" s="63"/>
      <c r="HT25" s="63"/>
      <c r="HU25" s="63"/>
      <c r="HV25" s="63"/>
      <c r="HW25" s="63"/>
      <c r="HX25" s="63"/>
      <c r="HY25" s="63"/>
      <c r="HZ25" s="63"/>
      <c r="IA25" s="63"/>
      <c r="IB25" s="63"/>
      <c r="IC25" s="63"/>
      <c r="ID25" s="63"/>
      <c r="IE25" s="63"/>
      <c r="IF25" s="63"/>
      <c r="IG25" s="63"/>
      <c r="IH25" s="63"/>
      <c r="II25" s="63"/>
      <c r="IJ25" s="63"/>
      <c r="IK25" s="63"/>
      <c r="IL25" s="63"/>
      <c r="IM25" s="63"/>
      <c r="IN25" s="63"/>
      <c r="IO25" s="63"/>
      <c r="IP25" s="63"/>
      <c r="IQ25" s="63"/>
      <c r="IR25" s="63"/>
      <c r="IS25" s="63"/>
    </row>
    <row r="26" spans="3:253" ht="16.5" customHeight="1">
      <c r="C26" s="351" t="s">
        <v>58</v>
      </c>
      <c r="D26" s="353"/>
      <c r="E26" s="352"/>
      <c r="F26" s="125" t="e">
        <f>F23</f>
        <v>#DIV/0!</v>
      </c>
      <c r="G26" s="125" t="e">
        <f>F26+G23</f>
        <v>#DIV/0!</v>
      </c>
      <c r="H26" s="125" t="e">
        <f t="shared" ref="H26:M26" si="6">G26+H23</f>
        <v>#DIV/0!</v>
      </c>
      <c r="I26" s="125" t="e">
        <f t="shared" si="6"/>
        <v>#DIV/0!</v>
      </c>
      <c r="J26" s="125" t="e">
        <f t="shared" si="6"/>
        <v>#DIV/0!</v>
      </c>
      <c r="K26" s="125" t="e">
        <f t="shared" si="6"/>
        <v>#DIV/0!</v>
      </c>
      <c r="L26" s="125" t="e">
        <f t="shared" si="6"/>
        <v>#DIV/0!</v>
      </c>
      <c r="M26" s="125" t="e">
        <f t="shared" si="6"/>
        <v>#DIV/0!</v>
      </c>
      <c r="N26" s="108"/>
      <c r="O26" s="108"/>
      <c r="P26" s="194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3"/>
      <c r="BS26" s="63"/>
      <c r="BT26" s="63"/>
      <c r="BU26" s="63"/>
      <c r="BV26" s="63"/>
      <c r="BW26" s="63"/>
      <c r="BX26" s="63"/>
      <c r="BY26" s="63"/>
      <c r="BZ26" s="63"/>
      <c r="CA26" s="63"/>
      <c r="CB26" s="63"/>
      <c r="CC26" s="63"/>
      <c r="CD26" s="63"/>
      <c r="CE26" s="63"/>
      <c r="CF26" s="63"/>
      <c r="CG26" s="63"/>
      <c r="CH26" s="63"/>
      <c r="CI26" s="63"/>
      <c r="CJ26" s="63"/>
      <c r="CK26" s="63"/>
      <c r="CL26" s="63"/>
      <c r="CM26" s="63"/>
      <c r="CN26" s="63"/>
      <c r="CO26" s="63"/>
      <c r="CP26" s="63"/>
      <c r="CQ26" s="63"/>
      <c r="CR26" s="63"/>
      <c r="CS26" s="63"/>
      <c r="CT26" s="63"/>
      <c r="CU26" s="63"/>
      <c r="CV26" s="63"/>
      <c r="CW26" s="63"/>
      <c r="CX26" s="63"/>
      <c r="CY26" s="63"/>
      <c r="CZ26" s="63"/>
      <c r="DA26" s="63"/>
      <c r="DB26" s="63"/>
      <c r="DC26" s="63"/>
      <c r="DD26" s="63"/>
      <c r="DE26" s="63"/>
      <c r="DF26" s="63"/>
      <c r="DG26" s="63"/>
      <c r="DH26" s="63"/>
      <c r="DI26" s="63"/>
      <c r="DJ26" s="63"/>
      <c r="DK26" s="63"/>
      <c r="DL26" s="63"/>
      <c r="DM26" s="63"/>
      <c r="DN26" s="63"/>
      <c r="DO26" s="63"/>
      <c r="DP26" s="63"/>
      <c r="DQ26" s="63"/>
      <c r="DR26" s="63"/>
      <c r="DS26" s="63"/>
      <c r="DT26" s="63"/>
      <c r="DU26" s="63"/>
      <c r="DV26" s="63"/>
      <c r="DW26" s="63"/>
      <c r="DX26" s="63"/>
      <c r="DY26" s="63"/>
      <c r="DZ26" s="63"/>
      <c r="EA26" s="63"/>
      <c r="EB26" s="63"/>
      <c r="EC26" s="63"/>
      <c r="ED26" s="63"/>
      <c r="EE26" s="63"/>
      <c r="EF26" s="63"/>
      <c r="EG26" s="63"/>
      <c r="EH26" s="63"/>
      <c r="EI26" s="63"/>
      <c r="EJ26" s="63"/>
      <c r="EK26" s="63"/>
      <c r="EL26" s="63"/>
      <c r="EM26" s="63"/>
      <c r="EN26" s="63"/>
      <c r="EO26" s="63"/>
      <c r="EP26" s="63"/>
      <c r="EQ26" s="63"/>
      <c r="ER26" s="63"/>
      <c r="ES26" s="63"/>
      <c r="ET26" s="63"/>
      <c r="EU26" s="63"/>
      <c r="EV26" s="63"/>
      <c r="EW26" s="63"/>
      <c r="EX26" s="63"/>
      <c r="EY26" s="63"/>
      <c r="EZ26" s="63"/>
      <c r="FA26" s="63"/>
      <c r="FB26" s="63"/>
      <c r="FC26" s="63"/>
      <c r="FD26" s="63"/>
      <c r="FE26" s="63"/>
      <c r="FF26" s="63"/>
      <c r="FG26" s="63"/>
      <c r="FH26" s="63"/>
      <c r="FI26" s="63"/>
      <c r="FJ26" s="63"/>
      <c r="FK26" s="63"/>
      <c r="FL26" s="63"/>
      <c r="FM26" s="63"/>
      <c r="FN26" s="63"/>
      <c r="FO26" s="63"/>
      <c r="FP26" s="63"/>
      <c r="FQ26" s="63"/>
      <c r="FR26" s="63"/>
      <c r="FS26" s="63"/>
      <c r="FT26" s="63"/>
      <c r="FU26" s="63"/>
      <c r="FV26" s="63"/>
      <c r="FW26" s="63"/>
      <c r="FX26" s="63"/>
      <c r="FY26" s="63"/>
      <c r="FZ26" s="63"/>
      <c r="GA26" s="63"/>
      <c r="GB26" s="63"/>
      <c r="GC26" s="63"/>
      <c r="GD26" s="63"/>
      <c r="GE26" s="63"/>
      <c r="GF26" s="63"/>
      <c r="GG26" s="63"/>
      <c r="GH26" s="63"/>
      <c r="GI26" s="63"/>
      <c r="GJ26" s="63"/>
      <c r="GK26" s="63"/>
      <c r="GL26" s="63"/>
      <c r="GM26" s="63"/>
      <c r="GN26" s="63"/>
      <c r="GO26" s="63"/>
      <c r="GP26" s="63"/>
      <c r="GQ26" s="63"/>
      <c r="GR26" s="63"/>
      <c r="GS26" s="63"/>
      <c r="GT26" s="63"/>
      <c r="GU26" s="63"/>
      <c r="GV26" s="63"/>
      <c r="GW26" s="63"/>
      <c r="GX26" s="63"/>
      <c r="GY26" s="63"/>
      <c r="GZ26" s="63"/>
      <c r="HA26" s="63"/>
      <c r="HB26" s="63"/>
      <c r="HC26" s="63"/>
      <c r="HD26" s="63"/>
      <c r="HE26" s="63"/>
      <c r="HF26" s="63"/>
      <c r="HG26" s="63"/>
      <c r="HH26" s="63"/>
      <c r="HI26" s="63"/>
      <c r="HJ26" s="63"/>
      <c r="HK26" s="63"/>
      <c r="HL26" s="63"/>
      <c r="HM26" s="63"/>
      <c r="HN26" s="63"/>
      <c r="HO26" s="63"/>
      <c r="HP26" s="63"/>
      <c r="HQ26" s="63"/>
      <c r="HR26" s="63"/>
      <c r="HS26" s="63"/>
      <c r="HT26" s="63"/>
      <c r="HU26" s="63"/>
      <c r="HV26" s="63"/>
      <c r="HW26" s="63"/>
      <c r="HX26" s="63"/>
      <c r="HY26" s="63"/>
      <c r="HZ26" s="63"/>
      <c r="IA26" s="63"/>
      <c r="IB26" s="63"/>
      <c r="IC26" s="63"/>
      <c r="ID26" s="63"/>
      <c r="IE26" s="63"/>
      <c r="IF26" s="63"/>
      <c r="IG26" s="63"/>
      <c r="IH26" s="63"/>
      <c r="II26" s="63"/>
      <c r="IJ26" s="63"/>
      <c r="IK26" s="63"/>
      <c r="IL26" s="63"/>
      <c r="IM26" s="63"/>
      <c r="IN26" s="63"/>
      <c r="IO26" s="63"/>
      <c r="IP26" s="63"/>
      <c r="IQ26" s="63"/>
      <c r="IR26" s="63"/>
      <c r="IS26" s="63"/>
    </row>
    <row r="27" spans="3:253" ht="16.5" customHeight="1" thickBot="1">
      <c r="D27" s="68"/>
    </row>
    <row r="28" spans="3:253" ht="16.5" customHeight="1" thickTop="1" thickBot="1">
      <c r="D28" s="70"/>
      <c r="M28" s="85"/>
    </row>
    <row r="29" spans="3:253" ht="16.5" customHeight="1" thickTop="1" thickBot="1">
      <c r="D29" s="70"/>
      <c r="M29" s="86"/>
    </row>
    <row r="30" spans="3:253" ht="16.5" customHeight="1" thickTop="1" thickBot="1">
      <c r="D30" s="70"/>
      <c r="M30" s="85"/>
    </row>
    <row r="31" spans="3:253" ht="16.5" customHeight="1" thickTop="1">
      <c r="D31" s="70"/>
      <c r="M31" s="153"/>
    </row>
    <row r="32" spans="3:253" ht="16.5" customHeight="1">
      <c r="D32" s="70"/>
      <c r="P32" s="87"/>
    </row>
    <row r="33" spans="4:13" ht="16.5" customHeight="1">
      <c r="D33" s="70"/>
    </row>
    <row r="34" spans="4:13" ht="16.5" customHeight="1">
      <c r="D34" s="71"/>
    </row>
    <row r="35" spans="4:13" ht="16.5" customHeight="1">
      <c r="D35" s="71"/>
    </row>
    <row r="36" spans="4:13" ht="16.5" customHeight="1">
      <c r="D36" s="71"/>
      <c r="E36" s="56"/>
      <c r="F36" s="56"/>
      <c r="G36" s="56"/>
      <c r="H36" s="56"/>
      <c r="I36" s="56"/>
      <c r="J36" s="56"/>
      <c r="K36" s="56"/>
      <c r="L36" s="56"/>
      <c r="M36" s="56"/>
    </row>
    <row r="37" spans="4:13" ht="16.5" customHeight="1">
      <c r="D37" s="71"/>
      <c r="E37" s="56"/>
      <c r="F37" s="56"/>
      <c r="G37" s="56"/>
      <c r="H37" s="56"/>
      <c r="I37" s="56"/>
      <c r="J37" s="56"/>
      <c r="K37" s="56"/>
      <c r="L37" s="56"/>
      <c r="M37" s="56"/>
    </row>
    <row r="38" spans="4:13" ht="16.5" customHeight="1">
      <c r="D38" s="71"/>
      <c r="E38" s="56"/>
      <c r="F38" s="56"/>
      <c r="G38" s="56"/>
      <c r="H38" s="56"/>
      <c r="I38" s="56"/>
      <c r="J38" s="56"/>
      <c r="K38" s="56"/>
      <c r="L38" s="56"/>
      <c r="M38" s="56"/>
    </row>
    <row r="39" spans="4:13" ht="16.5" customHeight="1">
      <c r="E39" s="56"/>
      <c r="F39" s="56"/>
      <c r="G39" s="56"/>
      <c r="H39" s="56"/>
      <c r="I39" s="56"/>
      <c r="J39" s="56"/>
      <c r="K39" s="56"/>
      <c r="L39" s="56"/>
      <c r="M39" s="56"/>
    </row>
    <row r="40" spans="4:13" ht="16.5" customHeight="1">
      <c r="E40" s="56"/>
      <c r="F40" s="56"/>
      <c r="G40" s="56"/>
      <c r="H40" s="56"/>
      <c r="I40" s="56"/>
      <c r="J40" s="56"/>
      <c r="K40" s="56"/>
      <c r="L40" s="56"/>
      <c r="M40" s="56"/>
    </row>
    <row r="41" spans="4:13" ht="16.5" customHeight="1">
      <c r="E41" s="56"/>
      <c r="F41" s="56"/>
      <c r="G41" s="56"/>
      <c r="H41" s="56"/>
      <c r="I41" s="56"/>
      <c r="J41" s="56"/>
      <c r="K41" s="56"/>
      <c r="L41" s="56"/>
      <c r="M41" s="56"/>
    </row>
    <row r="42" spans="4:13" ht="16.5" customHeight="1">
      <c r="E42" s="56"/>
      <c r="F42" s="56"/>
      <c r="G42" s="56"/>
      <c r="H42" s="56"/>
      <c r="I42" s="56"/>
      <c r="J42" s="56"/>
      <c r="K42" s="56"/>
      <c r="L42" s="56"/>
      <c r="M42" s="56"/>
    </row>
    <row r="43" spans="4:13" ht="16.5" customHeight="1">
      <c r="E43" s="56"/>
      <c r="F43" s="56"/>
      <c r="G43" s="56"/>
      <c r="H43" s="56"/>
      <c r="I43" s="56"/>
      <c r="J43" s="56"/>
      <c r="K43" s="56"/>
      <c r="L43" s="56"/>
      <c r="M43" s="56"/>
    </row>
    <row r="44" spans="4:13" ht="16.5" customHeight="1">
      <c r="E44" s="56"/>
      <c r="F44" s="56"/>
      <c r="G44" s="56"/>
      <c r="H44" s="56"/>
      <c r="I44" s="56"/>
      <c r="J44" s="56"/>
      <c r="K44" s="56"/>
      <c r="L44" s="56"/>
      <c r="M44" s="56"/>
    </row>
    <row r="45" spans="4:13" ht="16.5" customHeight="1">
      <c r="E45" s="56"/>
      <c r="F45" s="56"/>
      <c r="G45" s="56"/>
      <c r="H45" s="56"/>
      <c r="I45" s="56"/>
      <c r="J45" s="56"/>
      <c r="K45" s="56"/>
      <c r="L45" s="56"/>
      <c r="M45" s="56"/>
    </row>
    <row r="46" spans="4:13" ht="16.5" customHeight="1">
      <c r="E46" s="56"/>
      <c r="F46" s="56"/>
      <c r="G46" s="56"/>
      <c r="H46" s="56"/>
      <c r="I46" s="56"/>
      <c r="J46" s="56"/>
      <c r="K46" s="56"/>
      <c r="L46" s="56"/>
      <c r="M46" s="56"/>
    </row>
    <row r="47" spans="4:13" ht="16.5" customHeight="1">
      <c r="E47" s="56"/>
      <c r="F47" s="56"/>
      <c r="G47" s="56"/>
      <c r="H47" s="56"/>
      <c r="I47" s="56"/>
      <c r="J47" s="56"/>
      <c r="K47" s="56"/>
      <c r="L47" s="56"/>
      <c r="M47" s="56"/>
    </row>
    <row r="48" spans="4:13">
      <c r="E48" s="56"/>
      <c r="F48" s="56"/>
      <c r="G48" s="56"/>
      <c r="H48" s="56"/>
      <c r="I48" s="56"/>
      <c r="J48" s="56"/>
      <c r="K48" s="56"/>
      <c r="L48" s="56"/>
      <c r="M48" s="56"/>
    </row>
    <row r="49" ht="15.75" customHeight="1"/>
    <row r="50" ht="15.75" customHeight="1"/>
    <row r="51" ht="15.75" customHeight="1"/>
    <row r="52" ht="24" customHeight="1"/>
    <row r="54" ht="26.25" customHeight="1"/>
  </sheetData>
  <mergeCells count="11">
    <mergeCell ref="C22:D23"/>
    <mergeCell ref="C25:E25"/>
    <mergeCell ref="C26:E26"/>
    <mergeCell ref="C12:C14"/>
    <mergeCell ref="D12:D14"/>
    <mergeCell ref="C7:M7"/>
    <mergeCell ref="E3:M4"/>
    <mergeCell ref="C15:C17"/>
    <mergeCell ref="D15:D17"/>
    <mergeCell ref="C18:C20"/>
    <mergeCell ref="D18:D20"/>
  </mergeCells>
  <phoneticPr fontId="39" type="noConversion"/>
  <conditionalFormatting sqref="F13:N13">
    <cfRule type="expression" priority="593" stopIfTrue="1">
      <formula>F14=""</formula>
    </cfRule>
    <cfRule type="expression" dxfId="3" priority="594">
      <formula>F14&gt;0</formula>
    </cfRule>
  </conditionalFormatting>
  <conditionalFormatting sqref="F16:N16">
    <cfRule type="expression" priority="11" stopIfTrue="1">
      <formula>F17=""</formula>
    </cfRule>
    <cfRule type="expression" dxfId="2" priority="12">
      <formula>F17&gt;0</formula>
    </cfRule>
  </conditionalFormatting>
  <conditionalFormatting sqref="F19:N19">
    <cfRule type="expression" priority="3" stopIfTrue="1">
      <formula>F20=""</formula>
    </cfRule>
    <cfRule type="expression" dxfId="1" priority="4">
      <formula>F20&gt;0</formula>
    </cfRule>
  </conditionalFormatting>
  <conditionalFormatting sqref="M28:M31">
    <cfRule type="expression" priority="749" stopIfTrue="1">
      <formula>M29=""</formula>
    </cfRule>
    <cfRule type="expression" dxfId="0" priority="750">
      <formula>M29&gt;0</formula>
    </cfRule>
  </conditionalFormatting>
  <printOptions horizontalCentered="1"/>
  <pageMargins left="0.7" right="0.7" top="0.75" bottom="0.75" header="0.3" footer="0.3"/>
  <pageSetup paperSize="9" scale="35" orientation="landscape" r:id="rId1"/>
  <headerFooter>
    <oddFooter>&amp;L&amp;P/&amp;N   -   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8"/>
  <sheetViews>
    <sheetView view="pageBreakPreview" zoomScaleNormal="70" zoomScaleSheetLayoutView="100" workbookViewId="0">
      <pane ySplit="8" topLeftCell="A44" activePane="bottomLeft" state="frozen"/>
      <selection activeCell="C7" sqref="C7:K7"/>
      <selection pane="bottomLeft" activeCell="K11" sqref="K11:K30"/>
    </sheetView>
  </sheetViews>
  <sheetFormatPr defaultColWidth="9.140625" defaultRowHeight="15"/>
  <cols>
    <col min="1" max="1" width="2.85546875" style="1" customWidth="1"/>
    <col min="2" max="2" width="3.7109375" style="1" customWidth="1"/>
    <col min="3" max="3" width="7.42578125" style="1" customWidth="1"/>
    <col min="4" max="4" width="50.7109375" style="1" customWidth="1"/>
    <col min="5" max="6" width="9.140625" style="1"/>
    <col min="7" max="7" width="23.28515625" style="1" customWidth="1"/>
    <col min="8" max="8" width="12.7109375" style="17" customWidth="1"/>
    <col min="9" max="9" width="6.28515625" style="1" customWidth="1"/>
    <col min="10" max="10" width="9.85546875" style="18" customWidth="1"/>
    <col min="11" max="11" width="11.7109375" style="19" customWidth="1"/>
    <col min="12" max="12" width="4.42578125" style="1" customWidth="1"/>
    <col min="13" max="16384" width="9.140625" style="1"/>
  </cols>
  <sheetData>
    <row r="1" spans="2:12" ht="22.5" customHeight="1"/>
    <row r="2" spans="2:12" ht="9.9499999999999993" customHeight="1">
      <c r="C2" s="4"/>
      <c r="D2" s="367"/>
      <c r="E2" s="367"/>
      <c r="F2" s="368" t="s">
        <v>0</v>
      </c>
      <c r="G2" s="368"/>
      <c r="H2" s="368"/>
      <c r="I2" s="368"/>
      <c r="J2" s="368"/>
      <c r="K2" s="368"/>
    </row>
    <row r="3" spans="2:12" ht="15" customHeight="1">
      <c r="C3" s="4"/>
      <c r="D3" s="369"/>
      <c r="E3" s="369"/>
      <c r="F3" s="370" t="str">
        <f>ORÇAMENTO!F3</f>
        <v>PROJETO EXECUTIVO - PLANILHA ORÇAMENTÁRIA, BDI, CRONOGRAMA FÍSICO-FINANCEIRO, HISTOGRAMA DE MÃO DE OBRA E NOTA TÉCNICA - INSTALAÇÃO DE NOVOS GANCHOS NO BERÇO 104</v>
      </c>
      <c r="G3" s="370"/>
      <c r="H3" s="370"/>
      <c r="I3" s="370"/>
      <c r="J3" s="370"/>
      <c r="K3" s="118"/>
    </row>
    <row r="4" spans="2:12" ht="59.25" customHeight="1">
      <c r="B4" s="369"/>
      <c r="C4" s="369"/>
      <c r="D4" s="369"/>
      <c r="E4" s="369"/>
      <c r="F4" s="370"/>
      <c r="G4" s="370"/>
      <c r="H4" s="370"/>
      <c r="I4" s="370"/>
      <c r="J4" s="370"/>
      <c r="K4" s="118"/>
    </row>
    <row r="5" spans="2:12" ht="15" customHeight="1">
      <c r="B5" s="369"/>
      <c r="C5" s="369"/>
      <c r="D5" s="371"/>
      <c r="E5" s="371"/>
      <c r="F5" s="25"/>
      <c r="G5" s="26"/>
      <c r="H5" s="27"/>
      <c r="I5" s="21"/>
      <c r="J5" s="27"/>
      <c r="K5" s="16"/>
    </row>
    <row r="6" spans="2:12" ht="20.25" customHeight="1">
      <c r="C6" s="4"/>
      <c r="D6" s="6"/>
      <c r="E6" s="20"/>
      <c r="F6" s="27" t="str">
        <f>ORÇAMENTO!H5</f>
        <v>Nº EXE:</v>
      </c>
      <c r="G6" s="100" t="str">
        <f>ORÇAMENTO!I5</f>
        <v>OR-020.030-304-17-002</v>
      </c>
      <c r="H6" s="27" t="s">
        <v>27</v>
      </c>
      <c r="I6" s="21">
        <f>ORÇAMENTO!G5</f>
        <v>45200</v>
      </c>
      <c r="J6" s="27" t="s">
        <v>1</v>
      </c>
      <c r="K6" s="30">
        <f>ORÇAMENTO!K5</f>
        <v>7</v>
      </c>
    </row>
    <row r="7" spans="2:12" ht="24.95" customHeight="1">
      <c r="B7" s="8"/>
      <c r="C7" s="342" t="s">
        <v>335</v>
      </c>
      <c r="D7" s="342"/>
      <c r="E7" s="342"/>
      <c r="F7" s="342"/>
      <c r="G7" s="342"/>
      <c r="H7" s="342"/>
      <c r="I7" s="342"/>
      <c r="J7" s="342"/>
      <c r="K7" s="342"/>
      <c r="L7" s="8"/>
    </row>
    <row r="8" spans="2:12" ht="9.9499999999999993" customHeight="1">
      <c r="B8" s="9"/>
      <c r="C8" s="9"/>
      <c r="D8" s="9"/>
      <c r="E8" s="9"/>
      <c r="F8" s="9"/>
      <c r="G8" s="9"/>
      <c r="H8" s="9"/>
      <c r="I8" s="9"/>
      <c r="J8" s="10"/>
      <c r="K8" s="11"/>
      <c r="L8" s="9"/>
    </row>
    <row r="10" spans="2:12" ht="15" customHeight="1">
      <c r="C10" s="31" t="s">
        <v>6</v>
      </c>
      <c r="D10" s="359" t="s">
        <v>14</v>
      </c>
      <c r="E10" s="360"/>
      <c r="F10" s="360"/>
      <c r="G10" s="360"/>
      <c r="H10" s="360"/>
      <c r="I10" s="360"/>
      <c r="J10" s="361"/>
      <c r="K10" s="31" t="s">
        <v>9</v>
      </c>
    </row>
    <row r="11" spans="2:12" ht="20.100000000000001" customHeight="1">
      <c r="C11" s="32" t="s">
        <v>3</v>
      </c>
      <c r="D11" s="362" t="s">
        <v>28</v>
      </c>
      <c r="E11" s="362"/>
      <c r="F11" s="362"/>
      <c r="G11" s="362"/>
      <c r="H11" s="362"/>
      <c r="I11" s="33"/>
      <c r="J11" s="34"/>
      <c r="K11" s="101"/>
    </row>
    <row r="12" spans="2:12" ht="15.75">
      <c r="C12" s="363"/>
      <c r="D12" s="363"/>
      <c r="E12" s="363"/>
      <c r="F12" s="363"/>
      <c r="G12" s="363"/>
      <c r="H12" s="35"/>
      <c r="I12" s="36"/>
      <c r="J12" s="36"/>
      <c r="K12" s="37"/>
    </row>
    <row r="13" spans="2:12" ht="15.75">
      <c r="C13" s="38"/>
      <c r="D13" s="38"/>
      <c r="E13" s="38"/>
      <c r="F13" s="38"/>
      <c r="G13" s="38"/>
      <c r="H13" s="35"/>
      <c r="I13" s="39"/>
      <c r="J13" s="39"/>
      <c r="K13" s="40"/>
    </row>
    <row r="14" spans="2:12" ht="20.100000000000001" customHeight="1">
      <c r="C14" s="41" t="s">
        <v>17</v>
      </c>
      <c r="D14" s="42" t="s">
        <v>29</v>
      </c>
      <c r="E14" s="42"/>
      <c r="F14" s="42"/>
      <c r="G14" s="42"/>
      <c r="H14" s="43"/>
      <c r="I14" s="42"/>
      <c r="J14" s="42"/>
      <c r="K14" s="101"/>
    </row>
    <row r="15" spans="2:12" ht="15.75">
      <c r="C15" s="77"/>
      <c r="D15" s="77"/>
      <c r="E15" s="77"/>
      <c r="F15" s="77"/>
      <c r="G15" s="77"/>
      <c r="H15" s="35"/>
      <c r="I15" s="36"/>
      <c r="J15" s="36"/>
      <c r="K15" s="37"/>
    </row>
    <row r="16" spans="2:12" ht="15.75">
      <c r="C16" s="78"/>
      <c r="D16" s="78"/>
      <c r="E16" s="78"/>
      <c r="F16" s="78"/>
      <c r="G16" s="78"/>
      <c r="H16" s="78"/>
      <c r="I16" s="78"/>
      <c r="J16" s="78"/>
      <c r="K16" s="97"/>
    </row>
    <row r="17" spans="3:11" ht="15.75">
      <c r="C17" s="41" t="s">
        <v>10</v>
      </c>
      <c r="D17" s="42" t="s">
        <v>30</v>
      </c>
      <c r="E17" s="42"/>
      <c r="F17" s="42"/>
      <c r="G17" s="42"/>
      <c r="H17" s="43"/>
      <c r="I17" s="42"/>
      <c r="J17" s="42"/>
      <c r="K17" s="199"/>
    </row>
    <row r="18" spans="3:11" ht="15.75">
      <c r="C18" s="44" t="s">
        <v>24</v>
      </c>
      <c r="D18" s="364" t="s">
        <v>31</v>
      </c>
      <c r="E18" s="364"/>
      <c r="F18" s="364"/>
      <c r="G18" s="364"/>
      <c r="H18" s="364"/>
      <c r="I18" s="45"/>
      <c r="J18" s="46"/>
      <c r="K18" s="365"/>
    </row>
    <row r="19" spans="3:11" ht="15.75">
      <c r="C19" s="44" t="s">
        <v>25</v>
      </c>
      <c r="D19" s="364" t="s">
        <v>32</v>
      </c>
      <c r="E19" s="364"/>
      <c r="F19" s="364"/>
      <c r="G19" s="364"/>
      <c r="H19" s="364"/>
      <c r="I19" s="45"/>
      <c r="J19" s="46"/>
      <c r="K19" s="366"/>
    </row>
    <row r="20" spans="3:11" ht="15.75">
      <c r="C20" s="44" t="s">
        <v>26</v>
      </c>
      <c r="D20" s="364" t="s">
        <v>33</v>
      </c>
      <c r="E20" s="364"/>
      <c r="F20" s="364"/>
      <c r="G20" s="364"/>
      <c r="H20" s="364"/>
      <c r="I20" s="45"/>
      <c r="J20" s="46"/>
      <c r="K20" s="102"/>
    </row>
    <row r="21" spans="3:11" ht="15.75">
      <c r="C21" s="77"/>
      <c r="D21" s="77"/>
      <c r="E21" s="77"/>
      <c r="F21" s="77"/>
      <c r="G21" s="77"/>
      <c r="H21" s="35"/>
      <c r="I21" s="36"/>
      <c r="J21" s="36"/>
      <c r="K21" s="37"/>
    </row>
    <row r="22" spans="3:11" ht="15.75">
      <c r="C22" s="78"/>
      <c r="D22" s="78"/>
      <c r="E22" s="78"/>
      <c r="F22" s="78"/>
      <c r="G22" s="78"/>
      <c r="H22" s="78"/>
      <c r="I22" s="78"/>
      <c r="J22" s="78"/>
      <c r="K22" s="97"/>
    </row>
    <row r="23" spans="3:11" ht="15.75">
      <c r="C23" s="41" t="s">
        <v>34</v>
      </c>
      <c r="D23" s="42" t="s">
        <v>35</v>
      </c>
      <c r="E23" s="42"/>
      <c r="F23" s="42"/>
      <c r="G23" s="42"/>
      <c r="H23" s="43"/>
      <c r="I23" s="42"/>
      <c r="J23" s="42"/>
      <c r="K23" s="101"/>
    </row>
    <row r="24" spans="3:11" ht="15.75">
      <c r="C24" s="77"/>
      <c r="D24" s="77"/>
      <c r="E24" s="77"/>
      <c r="F24" s="77"/>
      <c r="G24" s="77"/>
      <c r="H24" s="35"/>
      <c r="I24" s="36"/>
      <c r="J24" s="36"/>
      <c r="K24" s="37"/>
    </row>
    <row r="25" spans="3:11" ht="15.75">
      <c r="C25" s="78"/>
      <c r="D25" s="78"/>
      <c r="E25" s="78"/>
      <c r="F25" s="78"/>
      <c r="G25" s="78"/>
      <c r="H25" s="78"/>
      <c r="I25" s="78"/>
      <c r="J25" s="78"/>
      <c r="K25" s="97"/>
    </row>
    <row r="26" spans="3:11" ht="15.75">
      <c r="C26" s="41" t="s">
        <v>36</v>
      </c>
      <c r="D26" s="42" t="s">
        <v>37</v>
      </c>
      <c r="E26" s="42"/>
      <c r="F26" s="42"/>
      <c r="G26" s="42"/>
      <c r="H26" s="43"/>
      <c r="I26" s="42"/>
      <c r="J26" s="42"/>
      <c r="K26" s="199"/>
    </row>
    <row r="27" spans="3:11" ht="15.75">
      <c r="C27" s="44" t="s">
        <v>38</v>
      </c>
      <c r="D27" s="364" t="s">
        <v>39</v>
      </c>
      <c r="E27" s="364"/>
      <c r="F27" s="364"/>
      <c r="G27" s="364"/>
      <c r="H27" s="364"/>
      <c r="I27" s="45"/>
      <c r="J27" s="46"/>
      <c r="K27" s="102"/>
    </row>
    <row r="28" spans="3:11" ht="15.75">
      <c r="C28" s="44" t="s">
        <v>40</v>
      </c>
      <c r="D28" s="364" t="s">
        <v>41</v>
      </c>
      <c r="E28" s="364"/>
      <c r="F28" s="364"/>
      <c r="G28" s="364"/>
      <c r="H28" s="364"/>
      <c r="I28" s="45"/>
      <c r="J28" s="46"/>
      <c r="K28" s="102"/>
    </row>
    <row r="29" spans="3:11" ht="15.75">
      <c r="C29" s="44" t="s">
        <v>42</v>
      </c>
      <c r="D29" s="364" t="s">
        <v>43</v>
      </c>
      <c r="E29" s="364"/>
      <c r="F29" s="364"/>
      <c r="G29" s="364"/>
      <c r="H29" s="364"/>
      <c r="I29" s="45"/>
      <c r="J29" s="46"/>
      <c r="K29" s="102"/>
    </row>
    <row r="30" spans="3:11" ht="15.75">
      <c r="C30" s="44" t="s">
        <v>44</v>
      </c>
      <c r="D30" s="364" t="s">
        <v>45</v>
      </c>
      <c r="E30" s="364"/>
      <c r="F30" s="364"/>
      <c r="G30" s="364"/>
      <c r="H30" s="364"/>
      <c r="I30" s="45"/>
      <c r="J30" s="46"/>
      <c r="K30" s="102"/>
    </row>
    <row r="31" spans="3:11">
      <c r="C31" s="47"/>
      <c r="D31" s="358" t="s">
        <v>139</v>
      </c>
      <c r="E31" s="358"/>
      <c r="F31" s="358"/>
      <c r="G31" s="358"/>
      <c r="H31" s="358"/>
      <c r="I31" s="358"/>
      <c r="J31" s="358"/>
      <c r="K31" s="48"/>
    </row>
    <row r="33" spans="3:12" ht="18.75">
      <c r="C33" s="49" t="s">
        <v>46</v>
      </c>
      <c r="D33" s="355" t="s">
        <v>47</v>
      </c>
      <c r="E33" s="356"/>
      <c r="F33" s="356"/>
      <c r="G33" s="356"/>
      <c r="H33" s="356"/>
      <c r="I33" s="356"/>
      <c r="J33" s="357"/>
      <c r="K33" s="50">
        <f>TRUNC(((1+(K11+K17))*(1+K14)*(1+K23)/(1-K26))-1,4)</f>
        <v>0</v>
      </c>
    </row>
    <row r="36" spans="3:12">
      <c r="C36" s="1" t="s">
        <v>48</v>
      </c>
    </row>
    <row r="37" spans="3:12" ht="15.75">
      <c r="C37" s="51"/>
      <c r="D37" s="51"/>
      <c r="E37" s="51"/>
      <c r="F37" s="51"/>
      <c r="G37" s="51"/>
      <c r="H37" s="52"/>
      <c r="I37" s="51"/>
      <c r="J37" s="53"/>
      <c r="K37" s="54"/>
    </row>
    <row r="38" spans="3:12" ht="30" customHeight="1">
      <c r="C38" s="354" t="s">
        <v>123</v>
      </c>
      <c r="D38" s="354"/>
      <c r="E38" s="354"/>
      <c r="F38" s="354"/>
      <c r="G38" s="354"/>
      <c r="H38" s="354"/>
      <c r="I38" s="354"/>
      <c r="J38" s="354"/>
      <c r="K38" s="354"/>
      <c r="L38" s="24"/>
    </row>
    <row r="39" spans="3:12" ht="15.75">
      <c r="C39" s="51"/>
      <c r="D39" s="51"/>
      <c r="E39" s="51"/>
      <c r="F39" s="51"/>
      <c r="G39" s="51"/>
      <c r="H39" s="52"/>
      <c r="I39" s="51"/>
      <c r="J39" s="53"/>
      <c r="K39" s="54"/>
    </row>
    <row r="40" spans="3:12" ht="30" customHeight="1">
      <c r="C40" s="354" t="s">
        <v>49</v>
      </c>
      <c r="D40" s="354"/>
      <c r="E40" s="354"/>
      <c r="F40" s="354"/>
      <c r="G40" s="354"/>
      <c r="H40" s="354"/>
      <c r="I40" s="354"/>
      <c r="J40" s="354"/>
      <c r="K40" s="354"/>
      <c r="L40" s="24"/>
    </row>
    <row r="41" spans="3:12" ht="15.75">
      <c r="C41" s="51"/>
      <c r="D41" s="51"/>
      <c r="E41" s="51"/>
      <c r="F41" s="51"/>
      <c r="G41" s="51"/>
      <c r="H41" s="52"/>
      <c r="I41" s="51"/>
      <c r="J41" s="53"/>
      <c r="K41" s="54"/>
    </row>
    <row r="42" spans="3:12" ht="30" customHeight="1">
      <c r="C42" s="354" t="s">
        <v>50</v>
      </c>
      <c r="D42" s="354"/>
      <c r="E42" s="354"/>
      <c r="F42" s="354"/>
      <c r="G42" s="354"/>
      <c r="H42" s="354"/>
      <c r="I42" s="354"/>
      <c r="J42" s="354"/>
      <c r="K42" s="354"/>
      <c r="L42" s="24"/>
    </row>
    <row r="43" spans="3:12" ht="15.75">
      <c r="C43" s="51"/>
      <c r="D43" s="51"/>
      <c r="E43" s="51"/>
      <c r="F43" s="51"/>
      <c r="G43" s="51"/>
      <c r="H43" s="52"/>
      <c r="I43" s="51"/>
      <c r="J43" s="53"/>
      <c r="K43" s="54"/>
    </row>
    <row r="44" spans="3:12" ht="30" customHeight="1">
      <c r="C44" s="354" t="s">
        <v>51</v>
      </c>
      <c r="D44" s="354"/>
      <c r="E44" s="354"/>
      <c r="F44" s="354"/>
      <c r="G44" s="354"/>
      <c r="H44" s="354"/>
      <c r="I44" s="354"/>
      <c r="J44" s="354"/>
      <c r="K44" s="354"/>
      <c r="L44" s="24"/>
    </row>
    <row r="45" spans="3:12" ht="15.75">
      <c r="C45" s="51"/>
      <c r="D45" s="51"/>
      <c r="E45" s="51"/>
      <c r="F45" s="51"/>
      <c r="G45" s="51"/>
      <c r="H45" s="52"/>
      <c r="I45" s="51"/>
      <c r="J45" s="53"/>
      <c r="K45" s="54"/>
    </row>
    <row r="46" spans="3:12" ht="30" customHeight="1">
      <c r="C46" s="354" t="s">
        <v>52</v>
      </c>
      <c r="D46" s="354"/>
      <c r="E46" s="354"/>
      <c r="F46" s="354"/>
      <c r="G46" s="354"/>
      <c r="H46" s="354"/>
      <c r="I46" s="354"/>
      <c r="J46" s="354"/>
      <c r="K46" s="354"/>
      <c r="L46" s="24"/>
    </row>
    <row r="47" spans="3:12" ht="15.75">
      <c r="C47" s="51"/>
      <c r="D47" s="51"/>
      <c r="E47" s="51"/>
      <c r="F47" s="51"/>
      <c r="G47" s="51"/>
      <c r="H47" s="52"/>
      <c r="I47" s="51"/>
      <c r="J47" s="53"/>
      <c r="K47" s="54"/>
    </row>
    <row r="48" spans="3:12" ht="45" customHeight="1">
      <c r="C48" s="354" t="s">
        <v>53</v>
      </c>
      <c r="D48" s="354"/>
      <c r="E48" s="354"/>
      <c r="F48" s="354"/>
      <c r="G48" s="354"/>
      <c r="H48" s="354"/>
      <c r="I48" s="354"/>
      <c r="J48" s="354"/>
      <c r="K48" s="354"/>
      <c r="L48" s="24"/>
    </row>
  </sheetData>
  <mergeCells count="26">
    <mergeCell ref="D2:E2"/>
    <mergeCell ref="F2:K2"/>
    <mergeCell ref="D3:E4"/>
    <mergeCell ref="F3:J4"/>
    <mergeCell ref="B4:C5"/>
    <mergeCell ref="D5:E5"/>
    <mergeCell ref="D31:J31"/>
    <mergeCell ref="C7:K7"/>
    <mergeCell ref="D10:J10"/>
    <mergeCell ref="D11:H11"/>
    <mergeCell ref="C12:G12"/>
    <mergeCell ref="D18:H18"/>
    <mergeCell ref="K18:K19"/>
    <mergeCell ref="D19:H19"/>
    <mergeCell ref="D20:H20"/>
    <mergeCell ref="D27:H27"/>
    <mergeCell ref="D28:H28"/>
    <mergeCell ref="D29:H29"/>
    <mergeCell ref="D30:H30"/>
    <mergeCell ref="C48:K48"/>
    <mergeCell ref="D33:J33"/>
    <mergeCell ref="C38:K38"/>
    <mergeCell ref="C40:K40"/>
    <mergeCell ref="C42:K42"/>
    <mergeCell ref="C44:K44"/>
    <mergeCell ref="C46:K46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headerFooter>
    <oddFooter>&amp;R&amp;P/&amp;N   -   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8"/>
  <sheetViews>
    <sheetView view="pageBreakPreview" zoomScaleNormal="70" zoomScaleSheetLayoutView="100" workbookViewId="0">
      <pane ySplit="8" topLeftCell="A24" activePane="bottomLeft" state="frozen"/>
      <selection activeCell="C7" sqref="C7:K7"/>
      <selection pane="bottomLeft" activeCell="M30" sqref="M30"/>
    </sheetView>
  </sheetViews>
  <sheetFormatPr defaultColWidth="9.140625" defaultRowHeight="15"/>
  <cols>
    <col min="1" max="1" width="2.85546875" style="1" customWidth="1"/>
    <col min="2" max="2" width="3.7109375" style="1" customWidth="1"/>
    <col min="3" max="3" width="7.42578125" style="1" customWidth="1"/>
    <col min="4" max="4" width="50.7109375" style="1" customWidth="1"/>
    <col min="5" max="6" width="9.140625" style="1"/>
    <col min="7" max="7" width="23.28515625" style="1" customWidth="1"/>
    <col min="8" max="8" width="12.7109375" style="17" customWidth="1"/>
    <col min="9" max="9" width="6.28515625" style="1" customWidth="1"/>
    <col min="10" max="10" width="9.85546875" style="18" customWidth="1"/>
    <col min="11" max="11" width="11.7109375" style="19" customWidth="1"/>
    <col min="12" max="12" width="4.42578125" style="1" customWidth="1"/>
    <col min="13" max="16384" width="9.140625" style="1"/>
  </cols>
  <sheetData>
    <row r="1" spans="2:12" ht="22.5" customHeight="1"/>
    <row r="2" spans="2:12" ht="9.9499999999999993" customHeight="1">
      <c r="C2" s="4"/>
      <c r="D2" s="367"/>
      <c r="E2" s="367"/>
      <c r="F2" s="368" t="s">
        <v>0</v>
      </c>
      <c r="G2" s="368"/>
      <c r="H2" s="368"/>
      <c r="I2" s="368"/>
      <c r="J2" s="368"/>
      <c r="K2" s="368"/>
    </row>
    <row r="3" spans="2:12" ht="15" customHeight="1">
      <c r="C3" s="4"/>
      <c r="D3" s="369"/>
      <c r="E3" s="369"/>
      <c r="F3" s="370" t="str">
        <f>ORÇAMENTO!F3</f>
        <v>PROJETO EXECUTIVO - PLANILHA ORÇAMENTÁRIA, BDI, CRONOGRAMA FÍSICO-FINANCEIRO, HISTOGRAMA DE MÃO DE OBRA E NOTA TÉCNICA - INSTALAÇÃO DE NOVOS GANCHOS NO BERÇO 104</v>
      </c>
      <c r="G3" s="370"/>
      <c r="H3" s="370"/>
      <c r="I3" s="370"/>
      <c r="J3" s="370"/>
      <c r="K3" s="118"/>
    </row>
    <row r="4" spans="2:12" ht="59.25" customHeight="1">
      <c r="B4" s="369"/>
      <c r="C4" s="369"/>
      <c r="D4" s="369"/>
      <c r="E4" s="369"/>
      <c r="F4" s="370"/>
      <c r="G4" s="370"/>
      <c r="H4" s="370"/>
      <c r="I4" s="370"/>
      <c r="J4" s="370"/>
      <c r="K4" s="118"/>
    </row>
    <row r="5" spans="2:12" ht="15" customHeight="1">
      <c r="B5" s="369"/>
      <c r="C5" s="369"/>
      <c r="D5" s="371"/>
      <c r="E5" s="371"/>
      <c r="F5" s="25"/>
      <c r="G5" s="26"/>
      <c r="H5" s="27"/>
      <c r="I5" s="21"/>
      <c r="J5" s="27"/>
      <c r="K5" s="16"/>
    </row>
    <row r="6" spans="2:12" ht="20.25" customHeight="1">
      <c r="C6" s="4"/>
      <c r="D6" s="6"/>
      <c r="E6" s="20"/>
      <c r="F6" s="27" t="str">
        <f>ORÇAMENTO!H5</f>
        <v>Nº EXE:</v>
      </c>
      <c r="G6" s="100" t="str">
        <f>ORÇAMENTO!I5</f>
        <v>OR-020.030-304-17-002</v>
      </c>
      <c r="H6" s="27" t="s">
        <v>27</v>
      </c>
      <c r="I6" s="21">
        <f>ORÇAMENTO!G5</f>
        <v>45200</v>
      </c>
      <c r="J6" s="27" t="s">
        <v>1</v>
      </c>
      <c r="K6" s="30">
        <f>ORÇAMENTO!K5</f>
        <v>7</v>
      </c>
    </row>
    <row r="7" spans="2:12" ht="24.95" customHeight="1">
      <c r="B7" s="8"/>
      <c r="C7" s="342" t="s">
        <v>336</v>
      </c>
      <c r="D7" s="342"/>
      <c r="E7" s="342"/>
      <c r="F7" s="342"/>
      <c r="G7" s="342"/>
      <c r="H7" s="342"/>
      <c r="I7" s="342"/>
      <c r="J7" s="342"/>
      <c r="K7" s="342"/>
      <c r="L7" s="8"/>
    </row>
    <row r="8" spans="2:12" ht="9.9499999999999993" customHeight="1">
      <c r="B8" s="9"/>
      <c r="C8" s="9"/>
      <c r="D8" s="9"/>
      <c r="E8" s="9"/>
      <c r="F8" s="9"/>
      <c r="G8" s="9"/>
      <c r="H8" s="9"/>
      <c r="I8" s="9"/>
      <c r="J8" s="10"/>
      <c r="K8" s="11"/>
      <c r="L8" s="9"/>
    </row>
    <row r="10" spans="2:12" ht="15" customHeight="1">
      <c r="C10" s="31" t="s">
        <v>6</v>
      </c>
      <c r="D10" s="359" t="s">
        <v>14</v>
      </c>
      <c r="E10" s="360"/>
      <c r="F10" s="360"/>
      <c r="G10" s="360"/>
      <c r="H10" s="360"/>
      <c r="I10" s="360"/>
      <c r="J10" s="361"/>
      <c r="K10" s="31" t="s">
        <v>9</v>
      </c>
    </row>
    <row r="11" spans="2:12" ht="20.100000000000001" customHeight="1">
      <c r="C11" s="32" t="s">
        <v>3</v>
      </c>
      <c r="D11" s="362" t="s">
        <v>28</v>
      </c>
      <c r="E11" s="362"/>
      <c r="F11" s="362"/>
      <c r="G11" s="362"/>
      <c r="H11" s="362"/>
      <c r="I11" s="33"/>
      <c r="J11" s="34"/>
      <c r="K11" s="101">
        <v>0.02</v>
      </c>
    </row>
    <row r="12" spans="2:12" ht="15.75">
      <c r="C12" s="363"/>
      <c r="D12" s="363"/>
      <c r="E12" s="363"/>
      <c r="F12" s="363"/>
      <c r="G12" s="363"/>
      <c r="H12" s="35"/>
      <c r="I12" s="36"/>
      <c r="J12" s="36"/>
      <c r="K12" s="37"/>
    </row>
    <row r="13" spans="2:12" ht="15.75">
      <c r="C13" s="38"/>
      <c r="D13" s="38"/>
      <c r="E13" s="38"/>
      <c r="F13" s="38"/>
      <c r="G13" s="38"/>
      <c r="H13" s="35"/>
      <c r="I13" s="39"/>
      <c r="J13" s="39"/>
      <c r="K13" s="40"/>
    </row>
    <row r="14" spans="2:12" ht="20.100000000000001" customHeight="1">
      <c r="C14" s="41" t="s">
        <v>17</v>
      </c>
      <c r="D14" s="42" t="s">
        <v>29</v>
      </c>
      <c r="E14" s="42"/>
      <c r="F14" s="42"/>
      <c r="G14" s="42"/>
      <c r="H14" s="43"/>
      <c r="I14" s="42"/>
      <c r="J14" s="42"/>
      <c r="K14" s="101">
        <v>5.8999999999999999E-3</v>
      </c>
    </row>
    <row r="15" spans="2:12" ht="15.75">
      <c r="C15" s="77"/>
      <c r="D15" s="77"/>
      <c r="E15" s="77"/>
      <c r="F15" s="77"/>
      <c r="G15" s="77"/>
      <c r="H15" s="35"/>
      <c r="I15" s="36"/>
      <c r="J15" s="36"/>
      <c r="K15" s="37"/>
    </row>
    <row r="16" spans="2:12" ht="15.75">
      <c r="C16" s="78"/>
      <c r="D16" s="78"/>
      <c r="E16" s="78"/>
      <c r="F16" s="78"/>
      <c r="G16" s="78"/>
      <c r="H16" s="78"/>
      <c r="I16" s="78"/>
      <c r="J16" s="78"/>
      <c r="K16" s="97"/>
    </row>
    <row r="17" spans="3:11" ht="15.75">
      <c r="C17" s="41" t="s">
        <v>10</v>
      </c>
      <c r="D17" s="42" t="s">
        <v>30</v>
      </c>
      <c r="E17" s="42"/>
      <c r="F17" s="42"/>
      <c r="G17" s="42"/>
      <c r="H17" s="43"/>
      <c r="I17" s="42"/>
      <c r="J17" s="42"/>
      <c r="K17" s="199"/>
    </row>
    <row r="18" spans="3:11" ht="15.75">
      <c r="C18" s="44" t="s">
        <v>24</v>
      </c>
      <c r="D18" s="364" t="s">
        <v>31</v>
      </c>
      <c r="E18" s="364"/>
      <c r="F18" s="364"/>
      <c r="G18" s="364"/>
      <c r="H18" s="364"/>
      <c r="I18" s="45"/>
      <c r="J18" s="46"/>
      <c r="K18" s="365"/>
    </row>
    <row r="19" spans="3:11" ht="15.75">
      <c r="C19" s="44" t="s">
        <v>25</v>
      </c>
      <c r="D19" s="364" t="s">
        <v>32</v>
      </c>
      <c r="E19" s="364"/>
      <c r="F19" s="364"/>
      <c r="G19" s="364"/>
      <c r="H19" s="364"/>
      <c r="I19" s="45"/>
      <c r="J19" s="46"/>
      <c r="K19" s="366"/>
    </row>
    <row r="20" spans="3:11" ht="15.75">
      <c r="C20" s="44" t="s">
        <v>26</v>
      </c>
      <c r="D20" s="364" t="s">
        <v>33</v>
      </c>
      <c r="E20" s="364"/>
      <c r="F20" s="364"/>
      <c r="G20" s="364"/>
      <c r="H20" s="364"/>
      <c r="I20" s="45"/>
      <c r="J20" s="46"/>
      <c r="K20" s="102"/>
    </row>
    <row r="21" spans="3:11" ht="15.75">
      <c r="C21" s="77"/>
      <c r="D21" s="77"/>
      <c r="E21" s="77"/>
      <c r="F21" s="77"/>
      <c r="G21" s="77"/>
      <c r="H21" s="35"/>
      <c r="I21" s="36"/>
      <c r="J21" s="36"/>
      <c r="K21" s="37"/>
    </row>
    <row r="22" spans="3:11" ht="15.75">
      <c r="C22" s="78"/>
      <c r="D22" s="78"/>
      <c r="E22" s="78"/>
      <c r="F22" s="78"/>
      <c r="G22" s="78"/>
      <c r="H22" s="78"/>
      <c r="I22" s="78"/>
      <c r="J22" s="78"/>
      <c r="K22" s="97"/>
    </row>
    <row r="23" spans="3:11" ht="15.75">
      <c r="C23" s="41" t="s">
        <v>34</v>
      </c>
      <c r="D23" s="42" t="s">
        <v>35</v>
      </c>
      <c r="E23" s="42"/>
      <c r="F23" s="42"/>
      <c r="G23" s="42"/>
      <c r="H23" s="43"/>
      <c r="I23" s="42"/>
      <c r="J23" s="42"/>
      <c r="K23" s="101"/>
    </row>
    <row r="24" spans="3:11" ht="15.75">
      <c r="C24" s="77"/>
      <c r="D24" s="77"/>
      <c r="E24" s="77"/>
      <c r="F24" s="77"/>
      <c r="G24" s="77"/>
      <c r="H24" s="35"/>
      <c r="I24" s="36"/>
      <c r="J24" s="36"/>
      <c r="K24" s="37"/>
    </row>
    <row r="25" spans="3:11" ht="15.75">
      <c r="C25" s="78"/>
      <c r="D25" s="78"/>
      <c r="E25" s="78"/>
      <c r="F25" s="78"/>
      <c r="G25" s="78"/>
      <c r="H25" s="78"/>
      <c r="I25" s="78"/>
      <c r="J25" s="78"/>
      <c r="K25" s="97"/>
    </row>
    <row r="26" spans="3:11" ht="15.75">
      <c r="C26" s="41" t="s">
        <v>36</v>
      </c>
      <c r="D26" s="42" t="s">
        <v>37</v>
      </c>
      <c r="E26" s="42"/>
      <c r="F26" s="42"/>
      <c r="G26" s="42"/>
      <c r="H26" s="43"/>
      <c r="I26" s="42"/>
      <c r="J26" s="42"/>
      <c r="K26" s="199"/>
    </row>
    <row r="27" spans="3:11" ht="15.75">
      <c r="C27" s="44" t="s">
        <v>38</v>
      </c>
      <c r="D27" s="364" t="s">
        <v>39</v>
      </c>
      <c r="E27" s="364"/>
      <c r="F27" s="364"/>
      <c r="G27" s="364"/>
      <c r="H27" s="364"/>
      <c r="I27" s="45"/>
      <c r="J27" s="46"/>
      <c r="K27" s="102"/>
    </row>
    <row r="28" spans="3:11" ht="15.75">
      <c r="C28" s="44" t="s">
        <v>40</v>
      </c>
      <c r="D28" s="364" t="s">
        <v>41</v>
      </c>
      <c r="E28" s="364"/>
      <c r="F28" s="364"/>
      <c r="G28" s="364"/>
      <c r="H28" s="364"/>
      <c r="I28" s="45"/>
      <c r="J28" s="46"/>
      <c r="K28" s="102"/>
    </row>
    <row r="29" spans="3:11" ht="15.75">
      <c r="C29" s="44" t="s">
        <v>42</v>
      </c>
      <c r="D29" s="364" t="s">
        <v>43</v>
      </c>
      <c r="E29" s="364"/>
      <c r="F29" s="364"/>
      <c r="G29" s="364"/>
      <c r="H29" s="364"/>
      <c r="I29" s="45"/>
      <c r="J29" s="46"/>
      <c r="K29" s="102"/>
    </row>
    <row r="30" spans="3:11" ht="15.75">
      <c r="C30" s="44" t="s">
        <v>44</v>
      </c>
      <c r="D30" s="364" t="s">
        <v>45</v>
      </c>
      <c r="E30" s="364"/>
      <c r="F30" s="364"/>
      <c r="G30" s="364"/>
      <c r="H30" s="364"/>
      <c r="I30" s="45"/>
      <c r="J30" s="46"/>
      <c r="K30" s="102"/>
    </row>
    <row r="31" spans="3:11">
      <c r="C31" s="47"/>
      <c r="D31" s="358" t="s">
        <v>139</v>
      </c>
      <c r="E31" s="358"/>
      <c r="F31" s="358"/>
      <c r="G31" s="358"/>
      <c r="H31" s="358"/>
      <c r="I31" s="358"/>
      <c r="J31" s="358"/>
      <c r="K31" s="48"/>
    </row>
    <row r="33" spans="3:12" ht="18.75">
      <c r="C33" s="49" t="s">
        <v>46</v>
      </c>
      <c r="D33" s="355" t="s">
        <v>47</v>
      </c>
      <c r="E33" s="356"/>
      <c r="F33" s="356"/>
      <c r="G33" s="356"/>
      <c r="H33" s="356"/>
      <c r="I33" s="356"/>
      <c r="J33" s="357"/>
      <c r="K33" s="50"/>
    </row>
    <row r="36" spans="3:12">
      <c r="C36" s="1" t="s">
        <v>48</v>
      </c>
    </row>
    <row r="37" spans="3:12" ht="15.75">
      <c r="C37" s="51"/>
      <c r="D37" s="51"/>
      <c r="E37" s="51"/>
      <c r="F37" s="51"/>
      <c r="G37" s="51"/>
      <c r="H37" s="52"/>
      <c r="I37" s="51"/>
      <c r="J37" s="53"/>
      <c r="K37" s="54"/>
    </row>
    <row r="38" spans="3:12" ht="30" customHeight="1">
      <c r="C38" s="354" t="s">
        <v>123</v>
      </c>
      <c r="D38" s="354"/>
      <c r="E38" s="354"/>
      <c r="F38" s="354"/>
      <c r="G38" s="354"/>
      <c r="H38" s="354"/>
      <c r="I38" s="354"/>
      <c r="J38" s="354"/>
      <c r="K38" s="354"/>
      <c r="L38" s="24"/>
    </row>
    <row r="39" spans="3:12" ht="15.75">
      <c r="C39" s="51"/>
      <c r="D39" s="51"/>
      <c r="E39" s="51"/>
      <c r="F39" s="51"/>
      <c r="G39" s="51"/>
      <c r="H39" s="52"/>
      <c r="I39" s="51"/>
      <c r="J39" s="53"/>
      <c r="K39" s="54"/>
    </row>
    <row r="40" spans="3:12" ht="30" customHeight="1">
      <c r="C40" s="354" t="s">
        <v>49</v>
      </c>
      <c r="D40" s="354"/>
      <c r="E40" s="354"/>
      <c r="F40" s="354"/>
      <c r="G40" s="354"/>
      <c r="H40" s="354"/>
      <c r="I40" s="354"/>
      <c r="J40" s="354"/>
      <c r="K40" s="354"/>
      <c r="L40" s="24"/>
    </row>
    <row r="41" spans="3:12" ht="15.75">
      <c r="C41" s="51"/>
      <c r="D41" s="51"/>
      <c r="E41" s="51"/>
      <c r="F41" s="51"/>
      <c r="G41" s="51"/>
      <c r="H41" s="52"/>
      <c r="I41" s="51"/>
      <c r="J41" s="53"/>
      <c r="K41" s="54"/>
    </row>
    <row r="42" spans="3:12" ht="30" customHeight="1">
      <c r="C42" s="354" t="s">
        <v>50</v>
      </c>
      <c r="D42" s="354"/>
      <c r="E42" s="354"/>
      <c r="F42" s="354"/>
      <c r="G42" s="354"/>
      <c r="H42" s="354"/>
      <c r="I42" s="354"/>
      <c r="J42" s="354"/>
      <c r="K42" s="354"/>
      <c r="L42" s="24"/>
    </row>
    <row r="43" spans="3:12" ht="15.75">
      <c r="C43" s="51"/>
      <c r="D43" s="51"/>
      <c r="E43" s="51"/>
      <c r="F43" s="51"/>
      <c r="G43" s="51"/>
      <c r="H43" s="52"/>
      <c r="I43" s="51"/>
      <c r="J43" s="53"/>
      <c r="K43" s="54"/>
    </row>
    <row r="44" spans="3:12" ht="30" customHeight="1">
      <c r="C44" s="354" t="s">
        <v>51</v>
      </c>
      <c r="D44" s="354"/>
      <c r="E44" s="354"/>
      <c r="F44" s="354"/>
      <c r="G44" s="354"/>
      <c r="H44" s="354"/>
      <c r="I44" s="354"/>
      <c r="J44" s="354"/>
      <c r="K44" s="354"/>
      <c r="L44" s="24"/>
    </row>
    <row r="45" spans="3:12" ht="15.75">
      <c r="C45" s="51"/>
      <c r="D45" s="51"/>
      <c r="E45" s="51"/>
      <c r="F45" s="51"/>
      <c r="G45" s="51"/>
      <c r="H45" s="52"/>
      <c r="I45" s="51"/>
      <c r="J45" s="53"/>
      <c r="K45" s="54"/>
    </row>
    <row r="46" spans="3:12" ht="30" customHeight="1">
      <c r="C46" s="354" t="s">
        <v>52</v>
      </c>
      <c r="D46" s="354"/>
      <c r="E46" s="354"/>
      <c r="F46" s="354"/>
      <c r="G46" s="354"/>
      <c r="H46" s="354"/>
      <c r="I46" s="354"/>
      <c r="J46" s="354"/>
      <c r="K46" s="354"/>
      <c r="L46" s="24"/>
    </row>
    <row r="47" spans="3:12" ht="15.75">
      <c r="C47" s="51"/>
      <c r="D47" s="51"/>
      <c r="E47" s="51"/>
      <c r="F47" s="51"/>
      <c r="G47" s="51"/>
      <c r="H47" s="52"/>
      <c r="I47" s="51"/>
      <c r="J47" s="53"/>
      <c r="K47" s="54"/>
    </row>
    <row r="48" spans="3:12" ht="45" customHeight="1">
      <c r="C48" s="354" t="s">
        <v>53</v>
      </c>
      <c r="D48" s="354"/>
      <c r="E48" s="354"/>
      <c r="F48" s="354"/>
      <c r="G48" s="354"/>
      <c r="H48" s="354"/>
      <c r="I48" s="354"/>
      <c r="J48" s="354"/>
      <c r="K48" s="354"/>
      <c r="L48" s="24"/>
    </row>
  </sheetData>
  <mergeCells count="26">
    <mergeCell ref="D2:E2"/>
    <mergeCell ref="F2:K2"/>
    <mergeCell ref="D3:E4"/>
    <mergeCell ref="F3:J4"/>
    <mergeCell ref="B4:C5"/>
    <mergeCell ref="D5:E5"/>
    <mergeCell ref="D31:J31"/>
    <mergeCell ref="C7:K7"/>
    <mergeCell ref="D10:J10"/>
    <mergeCell ref="D11:H11"/>
    <mergeCell ref="C12:G12"/>
    <mergeCell ref="D18:H18"/>
    <mergeCell ref="K18:K19"/>
    <mergeCell ref="D19:H19"/>
    <mergeCell ref="D20:H20"/>
    <mergeCell ref="D27:H27"/>
    <mergeCell ref="D28:H28"/>
    <mergeCell ref="D29:H29"/>
    <mergeCell ref="D30:H30"/>
    <mergeCell ref="C48:K48"/>
    <mergeCell ref="D33:J33"/>
    <mergeCell ref="C38:K38"/>
    <mergeCell ref="C40:K40"/>
    <mergeCell ref="C42:K42"/>
    <mergeCell ref="C44:K44"/>
    <mergeCell ref="C46:K46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headerFooter>
    <oddFooter>&amp;R&amp;P/&amp;N   -   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>
    <pageSetUpPr fitToPage="1"/>
  </sheetPr>
  <dimension ref="B1:L65"/>
  <sheetViews>
    <sheetView showGridLines="0" view="pageBreakPreview" zoomScaleNormal="70" zoomScaleSheetLayoutView="100" workbookViewId="0">
      <pane ySplit="7" topLeftCell="A33" activePane="bottomLeft" state="frozen"/>
      <selection activeCell="C7" sqref="C7:K7"/>
      <selection pane="bottomLeft" activeCell="N44" sqref="N44"/>
    </sheetView>
  </sheetViews>
  <sheetFormatPr defaultColWidth="8.85546875" defaultRowHeight="15"/>
  <cols>
    <col min="1" max="1" width="2.42578125" style="1" customWidth="1"/>
    <col min="2" max="2" width="3.7109375" style="1" customWidth="1"/>
    <col min="3" max="3" width="7.42578125" style="1" customWidth="1"/>
    <col min="4" max="4" width="50.7109375" style="1" customWidth="1"/>
    <col min="5" max="6" width="9.140625" style="1"/>
    <col min="7" max="7" width="16.42578125" style="1" bestFit="1" customWidth="1"/>
    <col min="8" max="8" width="12.7109375" style="17" customWidth="1"/>
    <col min="9" max="9" width="9.28515625" style="1" customWidth="1"/>
    <col min="10" max="10" width="9.85546875" style="18" customWidth="1"/>
    <col min="11" max="11" width="9.85546875" style="19" customWidth="1"/>
    <col min="12" max="12" width="3.7109375" style="1" customWidth="1"/>
    <col min="13" max="257" width="9.140625" style="1"/>
    <col min="258" max="258" width="3.7109375" style="1" customWidth="1"/>
    <col min="259" max="259" width="7.42578125" style="1" customWidth="1"/>
    <col min="260" max="260" width="50.7109375" style="1" customWidth="1"/>
    <col min="261" max="262" width="9.140625" style="1"/>
    <col min="263" max="263" width="16.42578125" style="1" bestFit="1" customWidth="1"/>
    <col min="264" max="264" width="12.7109375" style="1" customWidth="1"/>
    <col min="265" max="265" width="6.28515625" style="1" customWidth="1"/>
    <col min="266" max="267" width="9.85546875" style="1" customWidth="1"/>
    <col min="268" max="268" width="3.7109375" style="1" customWidth="1"/>
    <col min="269" max="513" width="9.140625" style="1"/>
    <col min="514" max="514" width="3.7109375" style="1" customWidth="1"/>
    <col min="515" max="515" width="7.42578125" style="1" customWidth="1"/>
    <col min="516" max="516" width="50.7109375" style="1" customWidth="1"/>
    <col min="517" max="518" width="9.140625" style="1"/>
    <col min="519" max="519" width="16.42578125" style="1" bestFit="1" customWidth="1"/>
    <col min="520" max="520" width="12.7109375" style="1" customWidth="1"/>
    <col min="521" max="521" width="6.28515625" style="1" customWidth="1"/>
    <col min="522" max="523" width="9.85546875" style="1" customWidth="1"/>
    <col min="524" max="524" width="3.7109375" style="1" customWidth="1"/>
    <col min="525" max="769" width="9.140625" style="1"/>
    <col min="770" max="770" width="3.7109375" style="1" customWidth="1"/>
    <col min="771" max="771" width="7.42578125" style="1" customWidth="1"/>
    <col min="772" max="772" width="50.7109375" style="1" customWidth="1"/>
    <col min="773" max="774" width="9.140625" style="1"/>
    <col min="775" max="775" width="16.42578125" style="1" bestFit="1" customWidth="1"/>
    <col min="776" max="776" width="12.7109375" style="1" customWidth="1"/>
    <col min="777" max="777" width="6.28515625" style="1" customWidth="1"/>
    <col min="778" max="779" width="9.85546875" style="1" customWidth="1"/>
    <col min="780" max="780" width="3.7109375" style="1" customWidth="1"/>
    <col min="781" max="1025" width="9.140625" style="1"/>
    <col min="1026" max="1026" width="3.7109375" style="1" customWidth="1"/>
    <col min="1027" max="1027" width="7.42578125" style="1" customWidth="1"/>
    <col min="1028" max="1028" width="50.7109375" style="1" customWidth="1"/>
    <col min="1029" max="1030" width="9.140625" style="1"/>
    <col min="1031" max="1031" width="16.42578125" style="1" bestFit="1" customWidth="1"/>
    <col min="1032" max="1032" width="12.7109375" style="1" customWidth="1"/>
    <col min="1033" max="1033" width="6.28515625" style="1" customWidth="1"/>
    <col min="1034" max="1035" width="9.85546875" style="1" customWidth="1"/>
    <col min="1036" max="1036" width="3.7109375" style="1" customWidth="1"/>
    <col min="1037" max="1281" width="9.140625" style="1"/>
    <col min="1282" max="1282" width="3.7109375" style="1" customWidth="1"/>
    <col min="1283" max="1283" width="7.42578125" style="1" customWidth="1"/>
    <col min="1284" max="1284" width="50.7109375" style="1" customWidth="1"/>
    <col min="1285" max="1286" width="9.140625" style="1"/>
    <col min="1287" max="1287" width="16.42578125" style="1" bestFit="1" customWidth="1"/>
    <col min="1288" max="1288" width="12.7109375" style="1" customWidth="1"/>
    <col min="1289" max="1289" width="6.28515625" style="1" customWidth="1"/>
    <col min="1290" max="1291" width="9.85546875" style="1" customWidth="1"/>
    <col min="1292" max="1292" width="3.7109375" style="1" customWidth="1"/>
    <col min="1293" max="1537" width="9.140625" style="1"/>
    <col min="1538" max="1538" width="3.7109375" style="1" customWidth="1"/>
    <col min="1539" max="1539" width="7.42578125" style="1" customWidth="1"/>
    <col min="1540" max="1540" width="50.7109375" style="1" customWidth="1"/>
    <col min="1541" max="1542" width="9.140625" style="1"/>
    <col min="1543" max="1543" width="16.42578125" style="1" bestFit="1" customWidth="1"/>
    <col min="1544" max="1544" width="12.7109375" style="1" customWidth="1"/>
    <col min="1545" max="1545" width="6.28515625" style="1" customWidth="1"/>
    <col min="1546" max="1547" width="9.85546875" style="1" customWidth="1"/>
    <col min="1548" max="1548" width="3.7109375" style="1" customWidth="1"/>
    <col min="1549" max="1793" width="9.140625" style="1"/>
    <col min="1794" max="1794" width="3.7109375" style="1" customWidth="1"/>
    <col min="1795" max="1795" width="7.42578125" style="1" customWidth="1"/>
    <col min="1796" max="1796" width="50.7109375" style="1" customWidth="1"/>
    <col min="1797" max="1798" width="9.140625" style="1"/>
    <col min="1799" max="1799" width="16.42578125" style="1" bestFit="1" customWidth="1"/>
    <col min="1800" max="1800" width="12.7109375" style="1" customWidth="1"/>
    <col min="1801" max="1801" width="6.28515625" style="1" customWidth="1"/>
    <col min="1802" max="1803" width="9.85546875" style="1" customWidth="1"/>
    <col min="1804" max="1804" width="3.7109375" style="1" customWidth="1"/>
    <col min="1805" max="2049" width="9.140625" style="1"/>
    <col min="2050" max="2050" width="3.7109375" style="1" customWidth="1"/>
    <col min="2051" max="2051" width="7.42578125" style="1" customWidth="1"/>
    <col min="2052" max="2052" width="50.7109375" style="1" customWidth="1"/>
    <col min="2053" max="2054" width="9.140625" style="1"/>
    <col min="2055" max="2055" width="16.42578125" style="1" bestFit="1" customWidth="1"/>
    <col min="2056" max="2056" width="12.7109375" style="1" customWidth="1"/>
    <col min="2057" max="2057" width="6.28515625" style="1" customWidth="1"/>
    <col min="2058" max="2059" width="9.85546875" style="1" customWidth="1"/>
    <col min="2060" max="2060" width="3.7109375" style="1" customWidth="1"/>
    <col min="2061" max="2305" width="9.140625" style="1"/>
    <col min="2306" max="2306" width="3.7109375" style="1" customWidth="1"/>
    <col min="2307" max="2307" width="7.42578125" style="1" customWidth="1"/>
    <col min="2308" max="2308" width="50.7109375" style="1" customWidth="1"/>
    <col min="2309" max="2310" width="9.140625" style="1"/>
    <col min="2311" max="2311" width="16.42578125" style="1" bestFit="1" customWidth="1"/>
    <col min="2312" max="2312" width="12.7109375" style="1" customWidth="1"/>
    <col min="2313" max="2313" width="6.28515625" style="1" customWidth="1"/>
    <col min="2314" max="2315" width="9.85546875" style="1" customWidth="1"/>
    <col min="2316" max="2316" width="3.7109375" style="1" customWidth="1"/>
    <col min="2317" max="2561" width="9.140625" style="1"/>
    <col min="2562" max="2562" width="3.7109375" style="1" customWidth="1"/>
    <col min="2563" max="2563" width="7.42578125" style="1" customWidth="1"/>
    <col min="2564" max="2564" width="50.7109375" style="1" customWidth="1"/>
    <col min="2565" max="2566" width="9.140625" style="1"/>
    <col min="2567" max="2567" width="16.42578125" style="1" bestFit="1" customWidth="1"/>
    <col min="2568" max="2568" width="12.7109375" style="1" customWidth="1"/>
    <col min="2569" max="2569" width="6.28515625" style="1" customWidth="1"/>
    <col min="2570" max="2571" width="9.85546875" style="1" customWidth="1"/>
    <col min="2572" max="2572" width="3.7109375" style="1" customWidth="1"/>
    <col min="2573" max="2817" width="9.140625" style="1"/>
    <col min="2818" max="2818" width="3.7109375" style="1" customWidth="1"/>
    <col min="2819" max="2819" width="7.42578125" style="1" customWidth="1"/>
    <col min="2820" max="2820" width="50.7109375" style="1" customWidth="1"/>
    <col min="2821" max="2822" width="9.140625" style="1"/>
    <col min="2823" max="2823" width="16.42578125" style="1" bestFit="1" customWidth="1"/>
    <col min="2824" max="2824" width="12.7109375" style="1" customWidth="1"/>
    <col min="2825" max="2825" width="6.28515625" style="1" customWidth="1"/>
    <col min="2826" max="2827" width="9.85546875" style="1" customWidth="1"/>
    <col min="2828" max="2828" width="3.7109375" style="1" customWidth="1"/>
    <col min="2829" max="3073" width="9.140625" style="1"/>
    <col min="3074" max="3074" width="3.7109375" style="1" customWidth="1"/>
    <col min="3075" max="3075" width="7.42578125" style="1" customWidth="1"/>
    <col min="3076" max="3076" width="50.7109375" style="1" customWidth="1"/>
    <col min="3077" max="3078" width="9.140625" style="1"/>
    <col min="3079" max="3079" width="16.42578125" style="1" bestFit="1" customWidth="1"/>
    <col min="3080" max="3080" width="12.7109375" style="1" customWidth="1"/>
    <col min="3081" max="3081" width="6.28515625" style="1" customWidth="1"/>
    <col min="3082" max="3083" width="9.85546875" style="1" customWidth="1"/>
    <col min="3084" max="3084" width="3.7109375" style="1" customWidth="1"/>
    <col min="3085" max="3329" width="9.140625" style="1"/>
    <col min="3330" max="3330" width="3.7109375" style="1" customWidth="1"/>
    <col min="3331" max="3331" width="7.42578125" style="1" customWidth="1"/>
    <col min="3332" max="3332" width="50.7109375" style="1" customWidth="1"/>
    <col min="3333" max="3334" width="9.140625" style="1"/>
    <col min="3335" max="3335" width="16.42578125" style="1" bestFit="1" customWidth="1"/>
    <col min="3336" max="3336" width="12.7109375" style="1" customWidth="1"/>
    <col min="3337" max="3337" width="6.28515625" style="1" customWidth="1"/>
    <col min="3338" max="3339" width="9.85546875" style="1" customWidth="1"/>
    <col min="3340" max="3340" width="3.7109375" style="1" customWidth="1"/>
    <col min="3341" max="3585" width="9.140625" style="1"/>
    <col min="3586" max="3586" width="3.7109375" style="1" customWidth="1"/>
    <col min="3587" max="3587" width="7.42578125" style="1" customWidth="1"/>
    <col min="3588" max="3588" width="50.7109375" style="1" customWidth="1"/>
    <col min="3589" max="3590" width="9.140625" style="1"/>
    <col min="3591" max="3591" width="16.42578125" style="1" bestFit="1" customWidth="1"/>
    <col min="3592" max="3592" width="12.7109375" style="1" customWidth="1"/>
    <col min="3593" max="3593" width="6.28515625" style="1" customWidth="1"/>
    <col min="3594" max="3595" width="9.85546875" style="1" customWidth="1"/>
    <col min="3596" max="3596" width="3.7109375" style="1" customWidth="1"/>
    <col min="3597" max="3841" width="9.140625" style="1"/>
    <col min="3842" max="3842" width="3.7109375" style="1" customWidth="1"/>
    <col min="3843" max="3843" width="7.42578125" style="1" customWidth="1"/>
    <col min="3844" max="3844" width="50.7109375" style="1" customWidth="1"/>
    <col min="3845" max="3846" width="9.140625" style="1"/>
    <col min="3847" max="3847" width="16.42578125" style="1" bestFit="1" customWidth="1"/>
    <col min="3848" max="3848" width="12.7109375" style="1" customWidth="1"/>
    <col min="3849" max="3849" width="6.28515625" style="1" customWidth="1"/>
    <col min="3850" max="3851" width="9.85546875" style="1" customWidth="1"/>
    <col min="3852" max="3852" width="3.7109375" style="1" customWidth="1"/>
    <col min="3853" max="4097" width="9.140625" style="1"/>
    <col min="4098" max="4098" width="3.7109375" style="1" customWidth="1"/>
    <col min="4099" max="4099" width="7.42578125" style="1" customWidth="1"/>
    <col min="4100" max="4100" width="50.7109375" style="1" customWidth="1"/>
    <col min="4101" max="4102" width="9.140625" style="1"/>
    <col min="4103" max="4103" width="16.42578125" style="1" bestFit="1" customWidth="1"/>
    <col min="4104" max="4104" width="12.7109375" style="1" customWidth="1"/>
    <col min="4105" max="4105" width="6.28515625" style="1" customWidth="1"/>
    <col min="4106" max="4107" width="9.85546875" style="1" customWidth="1"/>
    <col min="4108" max="4108" width="3.7109375" style="1" customWidth="1"/>
    <col min="4109" max="4353" width="9.140625" style="1"/>
    <col min="4354" max="4354" width="3.7109375" style="1" customWidth="1"/>
    <col min="4355" max="4355" width="7.42578125" style="1" customWidth="1"/>
    <col min="4356" max="4356" width="50.7109375" style="1" customWidth="1"/>
    <col min="4357" max="4358" width="9.140625" style="1"/>
    <col min="4359" max="4359" width="16.42578125" style="1" bestFit="1" customWidth="1"/>
    <col min="4360" max="4360" width="12.7109375" style="1" customWidth="1"/>
    <col min="4361" max="4361" width="6.28515625" style="1" customWidth="1"/>
    <col min="4362" max="4363" width="9.85546875" style="1" customWidth="1"/>
    <col min="4364" max="4364" width="3.7109375" style="1" customWidth="1"/>
    <col min="4365" max="4609" width="9.140625" style="1"/>
    <col min="4610" max="4610" width="3.7109375" style="1" customWidth="1"/>
    <col min="4611" max="4611" width="7.42578125" style="1" customWidth="1"/>
    <col min="4612" max="4612" width="50.7109375" style="1" customWidth="1"/>
    <col min="4613" max="4614" width="9.140625" style="1"/>
    <col min="4615" max="4615" width="16.42578125" style="1" bestFit="1" customWidth="1"/>
    <col min="4616" max="4616" width="12.7109375" style="1" customWidth="1"/>
    <col min="4617" max="4617" width="6.28515625" style="1" customWidth="1"/>
    <col min="4618" max="4619" width="9.85546875" style="1" customWidth="1"/>
    <col min="4620" max="4620" width="3.7109375" style="1" customWidth="1"/>
    <col min="4621" max="4865" width="9.140625" style="1"/>
    <col min="4866" max="4866" width="3.7109375" style="1" customWidth="1"/>
    <col min="4867" max="4867" width="7.42578125" style="1" customWidth="1"/>
    <col min="4868" max="4868" width="50.7109375" style="1" customWidth="1"/>
    <col min="4869" max="4870" width="9.140625" style="1"/>
    <col min="4871" max="4871" width="16.42578125" style="1" bestFit="1" customWidth="1"/>
    <col min="4872" max="4872" width="12.7109375" style="1" customWidth="1"/>
    <col min="4873" max="4873" width="6.28515625" style="1" customWidth="1"/>
    <col min="4874" max="4875" width="9.85546875" style="1" customWidth="1"/>
    <col min="4876" max="4876" width="3.7109375" style="1" customWidth="1"/>
    <col min="4877" max="5121" width="9.140625" style="1"/>
    <col min="5122" max="5122" width="3.7109375" style="1" customWidth="1"/>
    <col min="5123" max="5123" width="7.42578125" style="1" customWidth="1"/>
    <col min="5124" max="5124" width="50.7109375" style="1" customWidth="1"/>
    <col min="5125" max="5126" width="9.140625" style="1"/>
    <col min="5127" max="5127" width="16.42578125" style="1" bestFit="1" customWidth="1"/>
    <col min="5128" max="5128" width="12.7109375" style="1" customWidth="1"/>
    <col min="5129" max="5129" width="6.28515625" style="1" customWidth="1"/>
    <col min="5130" max="5131" width="9.85546875" style="1" customWidth="1"/>
    <col min="5132" max="5132" width="3.7109375" style="1" customWidth="1"/>
    <col min="5133" max="5377" width="9.140625" style="1"/>
    <col min="5378" max="5378" width="3.7109375" style="1" customWidth="1"/>
    <col min="5379" max="5379" width="7.42578125" style="1" customWidth="1"/>
    <col min="5380" max="5380" width="50.7109375" style="1" customWidth="1"/>
    <col min="5381" max="5382" width="9.140625" style="1"/>
    <col min="5383" max="5383" width="16.42578125" style="1" bestFit="1" customWidth="1"/>
    <col min="5384" max="5384" width="12.7109375" style="1" customWidth="1"/>
    <col min="5385" max="5385" width="6.28515625" style="1" customWidth="1"/>
    <col min="5386" max="5387" width="9.85546875" style="1" customWidth="1"/>
    <col min="5388" max="5388" width="3.7109375" style="1" customWidth="1"/>
    <col min="5389" max="5633" width="9.140625" style="1"/>
    <col min="5634" max="5634" width="3.7109375" style="1" customWidth="1"/>
    <col min="5635" max="5635" width="7.42578125" style="1" customWidth="1"/>
    <col min="5636" max="5636" width="50.7109375" style="1" customWidth="1"/>
    <col min="5637" max="5638" width="9.140625" style="1"/>
    <col min="5639" max="5639" width="16.42578125" style="1" bestFit="1" customWidth="1"/>
    <col min="5640" max="5640" width="12.7109375" style="1" customWidth="1"/>
    <col min="5641" max="5641" width="6.28515625" style="1" customWidth="1"/>
    <col min="5642" max="5643" width="9.85546875" style="1" customWidth="1"/>
    <col min="5644" max="5644" width="3.7109375" style="1" customWidth="1"/>
    <col min="5645" max="5889" width="9.140625" style="1"/>
    <col min="5890" max="5890" width="3.7109375" style="1" customWidth="1"/>
    <col min="5891" max="5891" width="7.42578125" style="1" customWidth="1"/>
    <col min="5892" max="5892" width="50.7109375" style="1" customWidth="1"/>
    <col min="5893" max="5894" width="9.140625" style="1"/>
    <col min="5895" max="5895" width="16.42578125" style="1" bestFit="1" customWidth="1"/>
    <col min="5896" max="5896" width="12.7109375" style="1" customWidth="1"/>
    <col min="5897" max="5897" width="6.28515625" style="1" customWidth="1"/>
    <col min="5898" max="5899" width="9.85546875" style="1" customWidth="1"/>
    <col min="5900" max="5900" width="3.7109375" style="1" customWidth="1"/>
    <col min="5901" max="6145" width="9.140625" style="1"/>
    <col min="6146" max="6146" width="3.7109375" style="1" customWidth="1"/>
    <col min="6147" max="6147" width="7.42578125" style="1" customWidth="1"/>
    <col min="6148" max="6148" width="50.7109375" style="1" customWidth="1"/>
    <col min="6149" max="6150" width="9.140625" style="1"/>
    <col min="6151" max="6151" width="16.42578125" style="1" bestFit="1" customWidth="1"/>
    <col min="6152" max="6152" width="12.7109375" style="1" customWidth="1"/>
    <col min="6153" max="6153" width="6.28515625" style="1" customWidth="1"/>
    <col min="6154" max="6155" width="9.85546875" style="1" customWidth="1"/>
    <col min="6156" max="6156" width="3.7109375" style="1" customWidth="1"/>
    <col min="6157" max="6401" width="9.140625" style="1"/>
    <col min="6402" max="6402" width="3.7109375" style="1" customWidth="1"/>
    <col min="6403" max="6403" width="7.42578125" style="1" customWidth="1"/>
    <col min="6404" max="6404" width="50.7109375" style="1" customWidth="1"/>
    <col min="6405" max="6406" width="9.140625" style="1"/>
    <col min="6407" max="6407" width="16.42578125" style="1" bestFit="1" customWidth="1"/>
    <col min="6408" max="6408" width="12.7109375" style="1" customWidth="1"/>
    <col min="6409" max="6409" width="6.28515625" style="1" customWidth="1"/>
    <col min="6410" max="6411" width="9.85546875" style="1" customWidth="1"/>
    <col min="6412" max="6412" width="3.7109375" style="1" customWidth="1"/>
    <col min="6413" max="6657" width="9.140625" style="1"/>
    <col min="6658" max="6658" width="3.7109375" style="1" customWidth="1"/>
    <col min="6659" max="6659" width="7.42578125" style="1" customWidth="1"/>
    <col min="6660" max="6660" width="50.7109375" style="1" customWidth="1"/>
    <col min="6661" max="6662" width="9.140625" style="1"/>
    <col min="6663" max="6663" width="16.42578125" style="1" bestFit="1" customWidth="1"/>
    <col min="6664" max="6664" width="12.7109375" style="1" customWidth="1"/>
    <col min="6665" max="6665" width="6.28515625" style="1" customWidth="1"/>
    <col min="6666" max="6667" width="9.85546875" style="1" customWidth="1"/>
    <col min="6668" max="6668" width="3.7109375" style="1" customWidth="1"/>
    <col min="6669" max="6913" width="9.140625" style="1"/>
    <col min="6914" max="6914" width="3.7109375" style="1" customWidth="1"/>
    <col min="6915" max="6915" width="7.42578125" style="1" customWidth="1"/>
    <col min="6916" max="6916" width="50.7109375" style="1" customWidth="1"/>
    <col min="6917" max="6918" width="9.140625" style="1"/>
    <col min="6919" max="6919" width="16.42578125" style="1" bestFit="1" customWidth="1"/>
    <col min="6920" max="6920" width="12.7109375" style="1" customWidth="1"/>
    <col min="6921" max="6921" width="6.28515625" style="1" customWidth="1"/>
    <col min="6922" max="6923" width="9.85546875" style="1" customWidth="1"/>
    <col min="6924" max="6924" width="3.7109375" style="1" customWidth="1"/>
    <col min="6925" max="7169" width="9.140625" style="1"/>
    <col min="7170" max="7170" width="3.7109375" style="1" customWidth="1"/>
    <col min="7171" max="7171" width="7.42578125" style="1" customWidth="1"/>
    <col min="7172" max="7172" width="50.7109375" style="1" customWidth="1"/>
    <col min="7173" max="7174" width="9.140625" style="1"/>
    <col min="7175" max="7175" width="16.42578125" style="1" bestFit="1" customWidth="1"/>
    <col min="7176" max="7176" width="12.7109375" style="1" customWidth="1"/>
    <col min="7177" max="7177" width="6.28515625" style="1" customWidth="1"/>
    <col min="7178" max="7179" width="9.85546875" style="1" customWidth="1"/>
    <col min="7180" max="7180" width="3.7109375" style="1" customWidth="1"/>
    <col min="7181" max="7425" width="9.140625" style="1"/>
    <col min="7426" max="7426" width="3.7109375" style="1" customWidth="1"/>
    <col min="7427" max="7427" width="7.42578125" style="1" customWidth="1"/>
    <col min="7428" max="7428" width="50.7109375" style="1" customWidth="1"/>
    <col min="7429" max="7430" width="9.140625" style="1"/>
    <col min="7431" max="7431" width="16.42578125" style="1" bestFit="1" customWidth="1"/>
    <col min="7432" max="7432" width="12.7109375" style="1" customWidth="1"/>
    <col min="7433" max="7433" width="6.28515625" style="1" customWidth="1"/>
    <col min="7434" max="7435" width="9.85546875" style="1" customWidth="1"/>
    <col min="7436" max="7436" width="3.7109375" style="1" customWidth="1"/>
    <col min="7437" max="7681" width="9.140625" style="1"/>
    <col min="7682" max="7682" width="3.7109375" style="1" customWidth="1"/>
    <col min="7683" max="7683" width="7.42578125" style="1" customWidth="1"/>
    <col min="7684" max="7684" width="50.7109375" style="1" customWidth="1"/>
    <col min="7685" max="7686" width="9.140625" style="1"/>
    <col min="7687" max="7687" width="16.42578125" style="1" bestFit="1" customWidth="1"/>
    <col min="7688" max="7688" width="12.7109375" style="1" customWidth="1"/>
    <col min="7689" max="7689" width="6.28515625" style="1" customWidth="1"/>
    <col min="7690" max="7691" width="9.85546875" style="1" customWidth="1"/>
    <col min="7692" max="7692" width="3.7109375" style="1" customWidth="1"/>
    <col min="7693" max="7937" width="9.140625" style="1"/>
    <col min="7938" max="7938" width="3.7109375" style="1" customWidth="1"/>
    <col min="7939" max="7939" width="7.42578125" style="1" customWidth="1"/>
    <col min="7940" max="7940" width="50.7109375" style="1" customWidth="1"/>
    <col min="7941" max="7942" width="9.140625" style="1"/>
    <col min="7943" max="7943" width="16.42578125" style="1" bestFit="1" customWidth="1"/>
    <col min="7944" max="7944" width="12.7109375" style="1" customWidth="1"/>
    <col min="7945" max="7945" width="6.28515625" style="1" customWidth="1"/>
    <col min="7946" max="7947" width="9.85546875" style="1" customWidth="1"/>
    <col min="7948" max="7948" width="3.7109375" style="1" customWidth="1"/>
    <col min="7949" max="8193" width="9.140625" style="1"/>
    <col min="8194" max="8194" width="3.7109375" style="1" customWidth="1"/>
    <col min="8195" max="8195" width="7.42578125" style="1" customWidth="1"/>
    <col min="8196" max="8196" width="50.7109375" style="1" customWidth="1"/>
    <col min="8197" max="8198" width="9.140625" style="1"/>
    <col min="8199" max="8199" width="16.42578125" style="1" bestFit="1" customWidth="1"/>
    <col min="8200" max="8200" width="12.7109375" style="1" customWidth="1"/>
    <col min="8201" max="8201" width="6.28515625" style="1" customWidth="1"/>
    <col min="8202" max="8203" width="9.85546875" style="1" customWidth="1"/>
    <col min="8204" max="8204" width="3.7109375" style="1" customWidth="1"/>
    <col min="8205" max="8449" width="9.140625" style="1"/>
    <col min="8450" max="8450" width="3.7109375" style="1" customWidth="1"/>
    <col min="8451" max="8451" width="7.42578125" style="1" customWidth="1"/>
    <col min="8452" max="8452" width="50.7109375" style="1" customWidth="1"/>
    <col min="8453" max="8454" width="9.140625" style="1"/>
    <col min="8455" max="8455" width="16.42578125" style="1" bestFit="1" customWidth="1"/>
    <col min="8456" max="8456" width="12.7109375" style="1" customWidth="1"/>
    <col min="8457" max="8457" width="6.28515625" style="1" customWidth="1"/>
    <col min="8458" max="8459" width="9.85546875" style="1" customWidth="1"/>
    <col min="8460" max="8460" width="3.7109375" style="1" customWidth="1"/>
    <col min="8461" max="8705" width="9.140625" style="1"/>
    <col min="8706" max="8706" width="3.7109375" style="1" customWidth="1"/>
    <col min="8707" max="8707" width="7.42578125" style="1" customWidth="1"/>
    <col min="8708" max="8708" width="50.7109375" style="1" customWidth="1"/>
    <col min="8709" max="8710" width="9.140625" style="1"/>
    <col min="8711" max="8711" width="16.42578125" style="1" bestFit="1" customWidth="1"/>
    <col min="8712" max="8712" width="12.7109375" style="1" customWidth="1"/>
    <col min="8713" max="8713" width="6.28515625" style="1" customWidth="1"/>
    <col min="8714" max="8715" width="9.85546875" style="1" customWidth="1"/>
    <col min="8716" max="8716" width="3.7109375" style="1" customWidth="1"/>
    <col min="8717" max="8961" width="9.140625" style="1"/>
    <col min="8962" max="8962" width="3.7109375" style="1" customWidth="1"/>
    <col min="8963" max="8963" width="7.42578125" style="1" customWidth="1"/>
    <col min="8964" max="8964" width="50.7109375" style="1" customWidth="1"/>
    <col min="8965" max="8966" width="9.140625" style="1"/>
    <col min="8967" max="8967" width="16.42578125" style="1" bestFit="1" customWidth="1"/>
    <col min="8968" max="8968" width="12.7109375" style="1" customWidth="1"/>
    <col min="8969" max="8969" width="6.28515625" style="1" customWidth="1"/>
    <col min="8970" max="8971" width="9.85546875" style="1" customWidth="1"/>
    <col min="8972" max="8972" width="3.7109375" style="1" customWidth="1"/>
    <col min="8973" max="9217" width="9.140625" style="1"/>
    <col min="9218" max="9218" width="3.7109375" style="1" customWidth="1"/>
    <col min="9219" max="9219" width="7.42578125" style="1" customWidth="1"/>
    <col min="9220" max="9220" width="50.7109375" style="1" customWidth="1"/>
    <col min="9221" max="9222" width="9.140625" style="1"/>
    <col min="9223" max="9223" width="16.42578125" style="1" bestFit="1" customWidth="1"/>
    <col min="9224" max="9224" width="12.7109375" style="1" customWidth="1"/>
    <col min="9225" max="9225" width="6.28515625" style="1" customWidth="1"/>
    <col min="9226" max="9227" width="9.85546875" style="1" customWidth="1"/>
    <col min="9228" max="9228" width="3.7109375" style="1" customWidth="1"/>
    <col min="9229" max="9473" width="9.140625" style="1"/>
    <col min="9474" max="9474" width="3.7109375" style="1" customWidth="1"/>
    <col min="9475" max="9475" width="7.42578125" style="1" customWidth="1"/>
    <col min="9476" max="9476" width="50.7109375" style="1" customWidth="1"/>
    <col min="9477" max="9478" width="9.140625" style="1"/>
    <col min="9479" max="9479" width="16.42578125" style="1" bestFit="1" customWidth="1"/>
    <col min="9480" max="9480" width="12.7109375" style="1" customWidth="1"/>
    <col min="9481" max="9481" width="6.28515625" style="1" customWidth="1"/>
    <col min="9482" max="9483" width="9.85546875" style="1" customWidth="1"/>
    <col min="9484" max="9484" width="3.7109375" style="1" customWidth="1"/>
    <col min="9485" max="9729" width="9.140625" style="1"/>
    <col min="9730" max="9730" width="3.7109375" style="1" customWidth="1"/>
    <col min="9731" max="9731" width="7.42578125" style="1" customWidth="1"/>
    <col min="9732" max="9732" width="50.7109375" style="1" customWidth="1"/>
    <col min="9733" max="9734" width="9.140625" style="1"/>
    <col min="9735" max="9735" width="16.42578125" style="1" bestFit="1" customWidth="1"/>
    <col min="9736" max="9736" width="12.7109375" style="1" customWidth="1"/>
    <col min="9737" max="9737" width="6.28515625" style="1" customWidth="1"/>
    <col min="9738" max="9739" width="9.85546875" style="1" customWidth="1"/>
    <col min="9740" max="9740" width="3.7109375" style="1" customWidth="1"/>
    <col min="9741" max="9985" width="9.140625" style="1"/>
    <col min="9986" max="9986" width="3.7109375" style="1" customWidth="1"/>
    <col min="9987" max="9987" width="7.42578125" style="1" customWidth="1"/>
    <col min="9988" max="9988" width="50.7109375" style="1" customWidth="1"/>
    <col min="9989" max="9990" width="9.140625" style="1"/>
    <col min="9991" max="9991" width="16.42578125" style="1" bestFit="1" customWidth="1"/>
    <col min="9992" max="9992" width="12.7109375" style="1" customWidth="1"/>
    <col min="9993" max="9993" width="6.28515625" style="1" customWidth="1"/>
    <col min="9994" max="9995" width="9.85546875" style="1" customWidth="1"/>
    <col min="9996" max="9996" width="3.7109375" style="1" customWidth="1"/>
    <col min="9997" max="10241" width="9.140625" style="1"/>
    <col min="10242" max="10242" width="3.7109375" style="1" customWidth="1"/>
    <col min="10243" max="10243" width="7.42578125" style="1" customWidth="1"/>
    <col min="10244" max="10244" width="50.7109375" style="1" customWidth="1"/>
    <col min="10245" max="10246" width="9.140625" style="1"/>
    <col min="10247" max="10247" width="16.42578125" style="1" bestFit="1" customWidth="1"/>
    <col min="10248" max="10248" width="12.7109375" style="1" customWidth="1"/>
    <col min="10249" max="10249" width="6.28515625" style="1" customWidth="1"/>
    <col min="10250" max="10251" width="9.85546875" style="1" customWidth="1"/>
    <col min="10252" max="10252" width="3.7109375" style="1" customWidth="1"/>
    <col min="10253" max="10497" width="9.140625" style="1"/>
    <col min="10498" max="10498" width="3.7109375" style="1" customWidth="1"/>
    <col min="10499" max="10499" width="7.42578125" style="1" customWidth="1"/>
    <col min="10500" max="10500" width="50.7109375" style="1" customWidth="1"/>
    <col min="10501" max="10502" width="9.140625" style="1"/>
    <col min="10503" max="10503" width="16.42578125" style="1" bestFit="1" customWidth="1"/>
    <col min="10504" max="10504" width="12.7109375" style="1" customWidth="1"/>
    <col min="10505" max="10505" width="6.28515625" style="1" customWidth="1"/>
    <col min="10506" max="10507" width="9.85546875" style="1" customWidth="1"/>
    <col min="10508" max="10508" width="3.7109375" style="1" customWidth="1"/>
    <col min="10509" max="10753" width="9.140625" style="1"/>
    <col min="10754" max="10754" width="3.7109375" style="1" customWidth="1"/>
    <col min="10755" max="10755" width="7.42578125" style="1" customWidth="1"/>
    <col min="10756" max="10756" width="50.7109375" style="1" customWidth="1"/>
    <col min="10757" max="10758" width="9.140625" style="1"/>
    <col min="10759" max="10759" width="16.42578125" style="1" bestFit="1" customWidth="1"/>
    <col min="10760" max="10760" width="12.7109375" style="1" customWidth="1"/>
    <col min="10761" max="10761" width="6.28515625" style="1" customWidth="1"/>
    <col min="10762" max="10763" width="9.85546875" style="1" customWidth="1"/>
    <col min="10764" max="10764" width="3.7109375" style="1" customWidth="1"/>
    <col min="10765" max="11009" width="9.140625" style="1"/>
    <col min="11010" max="11010" width="3.7109375" style="1" customWidth="1"/>
    <col min="11011" max="11011" width="7.42578125" style="1" customWidth="1"/>
    <col min="11012" max="11012" width="50.7109375" style="1" customWidth="1"/>
    <col min="11013" max="11014" width="9.140625" style="1"/>
    <col min="11015" max="11015" width="16.42578125" style="1" bestFit="1" customWidth="1"/>
    <col min="11016" max="11016" width="12.7109375" style="1" customWidth="1"/>
    <col min="11017" max="11017" width="6.28515625" style="1" customWidth="1"/>
    <col min="11018" max="11019" width="9.85546875" style="1" customWidth="1"/>
    <col min="11020" max="11020" width="3.7109375" style="1" customWidth="1"/>
    <col min="11021" max="11265" width="9.140625" style="1"/>
    <col min="11266" max="11266" width="3.7109375" style="1" customWidth="1"/>
    <col min="11267" max="11267" width="7.42578125" style="1" customWidth="1"/>
    <col min="11268" max="11268" width="50.7109375" style="1" customWidth="1"/>
    <col min="11269" max="11270" width="9.140625" style="1"/>
    <col min="11271" max="11271" width="16.42578125" style="1" bestFit="1" customWidth="1"/>
    <col min="11272" max="11272" width="12.7109375" style="1" customWidth="1"/>
    <col min="11273" max="11273" width="6.28515625" style="1" customWidth="1"/>
    <col min="11274" max="11275" width="9.85546875" style="1" customWidth="1"/>
    <col min="11276" max="11276" width="3.7109375" style="1" customWidth="1"/>
    <col min="11277" max="11521" width="9.140625" style="1"/>
    <col min="11522" max="11522" width="3.7109375" style="1" customWidth="1"/>
    <col min="11523" max="11523" width="7.42578125" style="1" customWidth="1"/>
    <col min="11524" max="11524" width="50.7109375" style="1" customWidth="1"/>
    <col min="11525" max="11526" width="9.140625" style="1"/>
    <col min="11527" max="11527" width="16.42578125" style="1" bestFit="1" customWidth="1"/>
    <col min="11528" max="11528" width="12.7109375" style="1" customWidth="1"/>
    <col min="11529" max="11529" width="6.28515625" style="1" customWidth="1"/>
    <col min="11530" max="11531" width="9.85546875" style="1" customWidth="1"/>
    <col min="11532" max="11532" width="3.7109375" style="1" customWidth="1"/>
    <col min="11533" max="11777" width="9.140625" style="1"/>
    <col min="11778" max="11778" width="3.7109375" style="1" customWidth="1"/>
    <col min="11779" max="11779" width="7.42578125" style="1" customWidth="1"/>
    <col min="11780" max="11780" width="50.7109375" style="1" customWidth="1"/>
    <col min="11781" max="11782" width="9.140625" style="1"/>
    <col min="11783" max="11783" width="16.42578125" style="1" bestFit="1" customWidth="1"/>
    <col min="11784" max="11784" width="12.7109375" style="1" customWidth="1"/>
    <col min="11785" max="11785" width="6.28515625" style="1" customWidth="1"/>
    <col min="11786" max="11787" width="9.85546875" style="1" customWidth="1"/>
    <col min="11788" max="11788" width="3.7109375" style="1" customWidth="1"/>
    <col min="11789" max="12033" width="9.140625" style="1"/>
    <col min="12034" max="12034" width="3.7109375" style="1" customWidth="1"/>
    <col min="12035" max="12035" width="7.42578125" style="1" customWidth="1"/>
    <col min="12036" max="12036" width="50.7109375" style="1" customWidth="1"/>
    <col min="12037" max="12038" width="9.140625" style="1"/>
    <col min="12039" max="12039" width="16.42578125" style="1" bestFit="1" customWidth="1"/>
    <col min="12040" max="12040" width="12.7109375" style="1" customWidth="1"/>
    <col min="12041" max="12041" width="6.28515625" style="1" customWidth="1"/>
    <col min="12042" max="12043" width="9.85546875" style="1" customWidth="1"/>
    <col min="12044" max="12044" width="3.7109375" style="1" customWidth="1"/>
    <col min="12045" max="12289" width="9.140625" style="1"/>
    <col min="12290" max="12290" width="3.7109375" style="1" customWidth="1"/>
    <col min="12291" max="12291" width="7.42578125" style="1" customWidth="1"/>
    <col min="12292" max="12292" width="50.7109375" style="1" customWidth="1"/>
    <col min="12293" max="12294" width="9.140625" style="1"/>
    <col min="12295" max="12295" width="16.42578125" style="1" bestFit="1" customWidth="1"/>
    <col min="12296" max="12296" width="12.7109375" style="1" customWidth="1"/>
    <col min="12297" max="12297" width="6.28515625" style="1" customWidth="1"/>
    <col min="12298" max="12299" width="9.85546875" style="1" customWidth="1"/>
    <col min="12300" max="12300" width="3.7109375" style="1" customWidth="1"/>
    <col min="12301" max="12545" width="9.140625" style="1"/>
    <col min="12546" max="12546" width="3.7109375" style="1" customWidth="1"/>
    <col min="12547" max="12547" width="7.42578125" style="1" customWidth="1"/>
    <col min="12548" max="12548" width="50.7109375" style="1" customWidth="1"/>
    <col min="12549" max="12550" width="9.140625" style="1"/>
    <col min="12551" max="12551" width="16.42578125" style="1" bestFit="1" customWidth="1"/>
    <col min="12552" max="12552" width="12.7109375" style="1" customWidth="1"/>
    <col min="12553" max="12553" width="6.28515625" style="1" customWidth="1"/>
    <col min="12554" max="12555" width="9.85546875" style="1" customWidth="1"/>
    <col min="12556" max="12556" width="3.7109375" style="1" customWidth="1"/>
    <col min="12557" max="12801" width="9.140625" style="1"/>
    <col min="12802" max="12802" width="3.7109375" style="1" customWidth="1"/>
    <col min="12803" max="12803" width="7.42578125" style="1" customWidth="1"/>
    <col min="12804" max="12804" width="50.7109375" style="1" customWidth="1"/>
    <col min="12805" max="12806" width="9.140625" style="1"/>
    <col min="12807" max="12807" width="16.42578125" style="1" bestFit="1" customWidth="1"/>
    <col min="12808" max="12808" width="12.7109375" style="1" customWidth="1"/>
    <col min="12809" max="12809" width="6.28515625" style="1" customWidth="1"/>
    <col min="12810" max="12811" width="9.85546875" style="1" customWidth="1"/>
    <col min="12812" max="12812" width="3.7109375" style="1" customWidth="1"/>
    <col min="12813" max="13057" width="9.140625" style="1"/>
    <col min="13058" max="13058" width="3.7109375" style="1" customWidth="1"/>
    <col min="13059" max="13059" width="7.42578125" style="1" customWidth="1"/>
    <col min="13060" max="13060" width="50.7109375" style="1" customWidth="1"/>
    <col min="13061" max="13062" width="9.140625" style="1"/>
    <col min="13063" max="13063" width="16.42578125" style="1" bestFit="1" customWidth="1"/>
    <col min="13064" max="13064" width="12.7109375" style="1" customWidth="1"/>
    <col min="13065" max="13065" width="6.28515625" style="1" customWidth="1"/>
    <col min="13066" max="13067" width="9.85546875" style="1" customWidth="1"/>
    <col min="13068" max="13068" width="3.7109375" style="1" customWidth="1"/>
    <col min="13069" max="13313" width="9.140625" style="1"/>
    <col min="13314" max="13314" width="3.7109375" style="1" customWidth="1"/>
    <col min="13315" max="13315" width="7.42578125" style="1" customWidth="1"/>
    <col min="13316" max="13316" width="50.7109375" style="1" customWidth="1"/>
    <col min="13317" max="13318" width="9.140625" style="1"/>
    <col min="13319" max="13319" width="16.42578125" style="1" bestFit="1" customWidth="1"/>
    <col min="13320" max="13320" width="12.7109375" style="1" customWidth="1"/>
    <col min="13321" max="13321" width="6.28515625" style="1" customWidth="1"/>
    <col min="13322" max="13323" width="9.85546875" style="1" customWidth="1"/>
    <col min="13324" max="13324" width="3.7109375" style="1" customWidth="1"/>
    <col min="13325" max="13569" width="9.140625" style="1"/>
    <col min="13570" max="13570" width="3.7109375" style="1" customWidth="1"/>
    <col min="13571" max="13571" width="7.42578125" style="1" customWidth="1"/>
    <col min="13572" max="13572" width="50.7109375" style="1" customWidth="1"/>
    <col min="13573" max="13574" width="9.140625" style="1"/>
    <col min="13575" max="13575" width="16.42578125" style="1" bestFit="1" customWidth="1"/>
    <col min="13576" max="13576" width="12.7109375" style="1" customWidth="1"/>
    <col min="13577" max="13577" width="6.28515625" style="1" customWidth="1"/>
    <col min="13578" max="13579" width="9.85546875" style="1" customWidth="1"/>
    <col min="13580" max="13580" width="3.7109375" style="1" customWidth="1"/>
    <col min="13581" max="13825" width="9.140625" style="1"/>
    <col min="13826" max="13826" width="3.7109375" style="1" customWidth="1"/>
    <col min="13827" max="13827" width="7.42578125" style="1" customWidth="1"/>
    <col min="13828" max="13828" width="50.7109375" style="1" customWidth="1"/>
    <col min="13829" max="13830" width="9.140625" style="1"/>
    <col min="13831" max="13831" width="16.42578125" style="1" bestFit="1" customWidth="1"/>
    <col min="13832" max="13832" width="12.7109375" style="1" customWidth="1"/>
    <col min="13833" max="13833" width="6.28515625" style="1" customWidth="1"/>
    <col min="13834" max="13835" width="9.85546875" style="1" customWidth="1"/>
    <col min="13836" max="13836" width="3.7109375" style="1" customWidth="1"/>
    <col min="13837" max="14081" width="9.140625" style="1"/>
    <col min="14082" max="14082" width="3.7109375" style="1" customWidth="1"/>
    <col min="14083" max="14083" width="7.42578125" style="1" customWidth="1"/>
    <col min="14084" max="14084" width="50.7109375" style="1" customWidth="1"/>
    <col min="14085" max="14086" width="9.140625" style="1"/>
    <col min="14087" max="14087" width="16.42578125" style="1" bestFit="1" customWidth="1"/>
    <col min="14088" max="14088" width="12.7109375" style="1" customWidth="1"/>
    <col min="14089" max="14089" width="6.28515625" style="1" customWidth="1"/>
    <col min="14090" max="14091" width="9.85546875" style="1" customWidth="1"/>
    <col min="14092" max="14092" width="3.7109375" style="1" customWidth="1"/>
    <col min="14093" max="14337" width="9.140625" style="1"/>
    <col min="14338" max="14338" width="3.7109375" style="1" customWidth="1"/>
    <col min="14339" max="14339" width="7.42578125" style="1" customWidth="1"/>
    <col min="14340" max="14340" width="50.7109375" style="1" customWidth="1"/>
    <col min="14341" max="14342" width="9.140625" style="1"/>
    <col min="14343" max="14343" width="16.42578125" style="1" bestFit="1" customWidth="1"/>
    <col min="14344" max="14344" width="12.7109375" style="1" customWidth="1"/>
    <col min="14345" max="14345" width="6.28515625" style="1" customWidth="1"/>
    <col min="14346" max="14347" width="9.85546875" style="1" customWidth="1"/>
    <col min="14348" max="14348" width="3.7109375" style="1" customWidth="1"/>
    <col min="14349" max="14593" width="9.140625" style="1"/>
    <col min="14594" max="14594" width="3.7109375" style="1" customWidth="1"/>
    <col min="14595" max="14595" width="7.42578125" style="1" customWidth="1"/>
    <col min="14596" max="14596" width="50.7109375" style="1" customWidth="1"/>
    <col min="14597" max="14598" width="9.140625" style="1"/>
    <col min="14599" max="14599" width="16.42578125" style="1" bestFit="1" customWidth="1"/>
    <col min="14600" max="14600" width="12.7109375" style="1" customWidth="1"/>
    <col min="14601" max="14601" width="6.28515625" style="1" customWidth="1"/>
    <col min="14602" max="14603" width="9.85546875" style="1" customWidth="1"/>
    <col min="14604" max="14604" width="3.7109375" style="1" customWidth="1"/>
    <col min="14605" max="14849" width="9.140625" style="1"/>
    <col min="14850" max="14850" width="3.7109375" style="1" customWidth="1"/>
    <col min="14851" max="14851" width="7.42578125" style="1" customWidth="1"/>
    <col min="14852" max="14852" width="50.7109375" style="1" customWidth="1"/>
    <col min="14853" max="14854" width="9.140625" style="1"/>
    <col min="14855" max="14855" width="16.42578125" style="1" bestFit="1" customWidth="1"/>
    <col min="14856" max="14856" width="12.7109375" style="1" customWidth="1"/>
    <col min="14857" max="14857" width="6.28515625" style="1" customWidth="1"/>
    <col min="14858" max="14859" width="9.85546875" style="1" customWidth="1"/>
    <col min="14860" max="14860" width="3.7109375" style="1" customWidth="1"/>
    <col min="14861" max="15105" width="9.140625" style="1"/>
    <col min="15106" max="15106" width="3.7109375" style="1" customWidth="1"/>
    <col min="15107" max="15107" width="7.42578125" style="1" customWidth="1"/>
    <col min="15108" max="15108" width="50.7109375" style="1" customWidth="1"/>
    <col min="15109" max="15110" width="9.140625" style="1"/>
    <col min="15111" max="15111" width="16.42578125" style="1" bestFit="1" customWidth="1"/>
    <col min="15112" max="15112" width="12.7109375" style="1" customWidth="1"/>
    <col min="15113" max="15113" width="6.28515625" style="1" customWidth="1"/>
    <col min="15114" max="15115" width="9.85546875" style="1" customWidth="1"/>
    <col min="15116" max="15116" width="3.7109375" style="1" customWidth="1"/>
    <col min="15117" max="15361" width="9.140625" style="1"/>
    <col min="15362" max="15362" width="3.7109375" style="1" customWidth="1"/>
    <col min="15363" max="15363" width="7.42578125" style="1" customWidth="1"/>
    <col min="15364" max="15364" width="50.7109375" style="1" customWidth="1"/>
    <col min="15365" max="15366" width="9.140625" style="1"/>
    <col min="15367" max="15367" width="16.42578125" style="1" bestFit="1" customWidth="1"/>
    <col min="15368" max="15368" width="12.7109375" style="1" customWidth="1"/>
    <col min="15369" max="15369" width="6.28515625" style="1" customWidth="1"/>
    <col min="15370" max="15371" width="9.85546875" style="1" customWidth="1"/>
    <col min="15372" max="15372" width="3.7109375" style="1" customWidth="1"/>
    <col min="15373" max="15617" width="9.140625" style="1"/>
    <col min="15618" max="15618" width="3.7109375" style="1" customWidth="1"/>
    <col min="15619" max="15619" width="7.42578125" style="1" customWidth="1"/>
    <col min="15620" max="15620" width="50.7109375" style="1" customWidth="1"/>
    <col min="15621" max="15622" width="9.140625" style="1"/>
    <col min="15623" max="15623" width="16.42578125" style="1" bestFit="1" customWidth="1"/>
    <col min="15624" max="15624" width="12.7109375" style="1" customWidth="1"/>
    <col min="15625" max="15625" width="6.28515625" style="1" customWidth="1"/>
    <col min="15626" max="15627" width="9.85546875" style="1" customWidth="1"/>
    <col min="15628" max="15628" width="3.7109375" style="1" customWidth="1"/>
    <col min="15629" max="15873" width="9.140625" style="1"/>
    <col min="15874" max="15874" width="3.7109375" style="1" customWidth="1"/>
    <col min="15875" max="15875" width="7.42578125" style="1" customWidth="1"/>
    <col min="15876" max="15876" width="50.7109375" style="1" customWidth="1"/>
    <col min="15877" max="15878" width="9.140625" style="1"/>
    <col min="15879" max="15879" width="16.42578125" style="1" bestFit="1" customWidth="1"/>
    <col min="15880" max="15880" width="12.7109375" style="1" customWidth="1"/>
    <col min="15881" max="15881" width="6.28515625" style="1" customWidth="1"/>
    <col min="15882" max="15883" width="9.85546875" style="1" customWidth="1"/>
    <col min="15884" max="15884" width="3.7109375" style="1" customWidth="1"/>
    <col min="15885" max="16129" width="9.140625" style="1"/>
    <col min="16130" max="16130" width="3.7109375" style="1" customWidth="1"/>
    <col min="16131" max="16131" width="7.42578125" style="1" customWidth="1"/>
    <col min="16132" max="16132" width="50.7109375" style="1" customWidth="1"/>
    <col min="16133" max="16134" width="9.140625" style="1"/>
    <col min="16135" max="16135" width="16.42578125" style="1" bestFit="1" customWidth="1"/>
    <col min="16136" max="16136" width="12.7109375" style="1" customWidth="1"/>
    <col min="16137" max="16137" width="6.28515625" style="1" customWidth="1"/>
    <col min="16138" max="16139" width="9.85546875" style="1" customWidth="1"/>
    <col min="16140" max="16140" width="3.7109375" style="1" customWidth="1"/>
    <col min="16141" max="16384" width="9.140625" style="1"/>
  </cols>
  <sheetData>
    <row r="1" spans="2:12" ht="9.9499999999999993" customHeight="1">
      <c r="D1" s="116"/>
    </row>
    <row r="2" spans="2:12" ht="9.9499999999999993" customHeight="1">
      <c r="C2" s="4"/>
      <c r="D2" s="367"/>
      <c r="E2" s="367"/>
      <c r="F2" s="368" t="s">
        <v>0</v>
      </c>
      <c r="G2" s="368"/>
      <c r="H2" s="368"/>
      <c r="I2" s="368"/>
      <c r="J2" s="368"/>
      <c r="K2" s="368"/>
    </row>
    <row r="3" spans="2:12" ht="54.75" customHeight="1">
      <c r="C3" s="4"/>
      <c r="D3" s="369"/>
      <c r="E3" s="369"/>
      <c r="F3" s="370" t="str">
        <f>ORÇAMENTO!F3</f>
        <v>PROJETO EXECUTIVO - PLANILHA ORÇAMENTÁRIA, BDI, CRONOGRAMA FÍSICO-FINANCEIRO, HISTOGRAMA DE MÃO DE OBRA E NOTA TÉCNICA - INSTALAÇÃO DE NOVOS GANCHOS NO BERÇO 104</v>
      </c>
      <c r="G3" s="370"/>
      <c r="H3" s="370"/>
      <c r="I3" s="370"/>
      <c r="J3" s="370"/>
      <c r="K3" s="118"/>
    </row>
    <row r="4" spans="2:12" ht="33.75" customHeight="1">
      <c r="C4" s="4"/>
      <c r="D4" s="369"/>
      <c r="E4" s="369"/>
      <c r="F4" s="370"/>
      <c r="G4" s="370"/>
      <c r="H4" s="370"/>
      <c r="I4" s="370"/>
      <c r="J4" s="370"/>
      <c r="K4" s="118"/>
    </row>
    <row r="5" spans="2:12" ht="12" customHeight="1">
      <c r="C5" s="4"/>
      <c r="D5" s="55"/>
      <c r="E5" s="27" t="str">
        <f>ORÇAMENTO!H5</f>
        <v>Nº EXE:</v>
      </c>
      <c r="F5" s="100" t="str">
        <f>ORÇAMENTO!I5</f>
        <v>OR-020.030-304-17-002</v>
      </c>
      <c r="H5" s="27" t="s">
        <v>27</v>
      </c>
      <c r="I5" s="99">
        <f>ORÇAMENTO!G5</f>
        <v>45200</v>
      </c>
      <c r="J5" s="27" t="s">
        <v>1</v>
      </c>
      <c r="K5" s="16">
        <f>ORÇAMENTO!K5</f>
        <v>7</v>
      </c>
    </row>
    <row r="6" spans="2:12" ht="24.95" customHeight="1">
      <c r="B6" s="8"/>
      <c r="C6" s="342" t="s">
        <v>339</v>
      </c>
      <c r="D6" s="342"/>
      <c r="E6" s="342"/>
      <c r="F6" s="342"/>
      <c r="G6" s="342"/>
      <c r="H6" s="342"/>
      <c r="I6" s="342"/>
      <c r="J6" s="342"/>
      <c r="K6" s="342"/>
      <c r="L6" s="8"/>
    </row>
    <row r="7" spans="2:12" ht="9.9499999999999993" customHeight="1">
      <c r="B7" s="9"/>
      <c r="C7" s="9"/>
      <c r="D7" s="9"/>
      <c r="E7" s="9"/>
      <c r="F7" s="9"/>
      <c r="G7" s="9"/>
      <c r="H7" s="9"/>
      <c r="I7" s="9"/>
      <c r="J7" s="10"/>
      <c r="K7" s="11"/>
      <c r="L7" s="9"/>
    </row>
    <row r="8" spans="2:12" ht="15" customHeight="1">
      <c r="B8" s="283"/>
      <c r="C8" s="284" t="s">
        <v>12</v>
      </c>
      <c r="D8" s="372" t="s">
        <v>14</v>
      </c>
      <c r="E8" s="373"/>
      <c r="F8" s="373"/>
      <c r="G8" s="374"/>
      <c r="H8" s="375" t="s">
        <v>59</v>
      </c>
      <c r="I8" s="376"/>
      <c r="J8" s="375" t="s">
        <v>60</v>
      </c>
      <c r="K8" s="376"/>
      <c r="L8" s="283"/>
    </row>
    <row r="9" spans="2:12" ht="20.100000000000001" customHeight="1">
      <c r="B9" s="283"/>
      <c r="C9" s="285"/>
      <c r="D9" s="377" t="s">
        <v>61</v>
      </c>
      <c r="E9" s="377"/>
      <c r="F9" s="377"/>
      <c r="G9" s="377"/>
      <c r="H9" s="286"/>
      <c r="I9" s="287"/>
      <c r="J9" s="288"/>
      <c r="K9" s="289"/>
      <c r="L9" s="283"/>
    </row>
    <row r="10" spans="2:12" ht="15" customHeight="1">
      <c r="B10" s="283"/>
      <c r="C10" s="290" t="s">
        <v>62</v>
      </c>
      <c r="D10" s="378" t="s">
        <v>63</v>
      </c>
      <c r="E10" s="378"/>
      <c r="F10" s="378"/>
      <c r="G10" s="378"/>
      <c r="H10" s="379"/>
      <c r="I10" s="379"/>
      <c r="J10" s="379"/>
      <c r="K10" s="379"/>
      <c r="L10" s="283"/>
    </row>
    <row r="11" spans="2:12">
      <c r="B11" s="283"/>
      <c r="C11" s="290" t="s">
        <v>64</v>
      </c>
      <c r="D11" s="378" t="s">
        <v>65</v>
      </c>
      <c r="E11" s="378"/>
      <c r="F11" s="378"/>
      <c r="G11" s="378"/>
      <c r="H11" s="379"/>
      <c r="I11" s="379"/>
      <c r="J11" s="379"/>
      <c r="K11" s="379"/>
      <c r="L11" s="283"/>
    </row>
    <row r="12" spans="2:12" ht="20.100000000000001" customHeight="1">
      <c r="B12" s="283"/>
      <c r="C12" s="290" t="s">
        <v>66</v>
      </c>
      <c r="D12" s="378" t="s">
        <v>67</v>
      </c>
      <c r="E12" s="378"/>
      <c r="F12" s="378"/>
      <c r="G12" s="378"/>
      <c r="H12" s="379"/>
      <c r="I12" s="379"/>
      <c r="J12" s="379"/>
      <c r="K12" s="379"/>
      <c r="L12" s="283"/>
    </row>
    <row r="13" spans="2:12">
      <c r="B13" s="283"/>
      <c r="C13" s="290" t="s">
        <v>68</v>
      </c>
      <c r="D13" s="378" t="s">
        <v>69</v>
      </c>
      <c r="E13" s="378"/>
      <c r="F13" s="378"/>
      <c r="G13" s="378"/>
      <c r="H13" s="379"/>
      <c r="I13" s="379"/>
      <c r="J13" s="379"/>
      <c r="K13" s="379"/>
      <c r="L13" s="283"/>
    </row>
    <row r="14" spans="2:12" ht="20.100000000000001" customHeight="1">
      <c r="B14" s="283"/>
      <c r="C14" s="290" t="s">
        <v>70</v>
      </c>
      <c r="D14" s="378" t="s">
        <v>71</v>
      </c>
      <c r="E14" s="378"/>
      <c r="F14" s="378"/>
      <c r="G14" s="378"/>
      <c r="H14" s="379"/>
      <c r="I14" s="379"/>
      <c r="J14" s="379"/>
      <c r="K14" s="379"/>
      <c r="L14" s="283"/>
    </row>
    <row r="15" spans="2:12">
      <c r="B15" s="283"/>
      <c r="C15" s="290" t="s">
        <v>72</v>
      </c>
      <c r="D15" s="378" t="s">
        <v>73</v>
      </c>
      <c r="E15" s="378"/>
      <c r="F15" s="378"/>
      <c r="G15" s="378"/>
      <c r="H15" s="379"/>
      <c r="I15" s="379"/>
      <c r="J15" s="379"/>
      <c r="K15" s="379"/>
      <c r="L15" s="283"/>
    </row>
    <row r="16" spans="2:12" ht="20.100000000000001" customHeight="1">
      <c r="B16" s="283"/>
      <c r="C16" s="290" t="s">
        <v>74</v>
      </c>
      <c r="D16" s="378" t="s">
        <v>75</v>
      </c>
      <c r="E16" s="378"/>
      <c r="F16" s="378"/>
      <c r="G16" s="378"/>
      <c r="H16" s="379"/>
      <c r="I16" s="379"/>
      <c r="J16" s="379"/>
      <c r="K16" s="379"/>
      <c r="L16" s="283"/>
    </row>
    <row r="17" spans="2:12">
      <c r="B17" s="283"/>
      <c r="C17" s="290" t="s">
        <v>76</v>
      </c>
      <c r="D17" s="378" t="s">
        <v>77</v>
      </c>
      <c r="E17" s="378"/>
      <c r="F17" s="378"/>
      <c r="G17" s="378"/>
      <c r="H17" s="379"/>
      <c r="I17" s="379"/>
      <c r="J17" s="379"/>
      <c r="K17" s="379"/>
      <c r="L17" s="283"/>
    </row>
    <row r="18" spans="2:12" ht="20.100000000000001" customHeight="1">
      <c r="B18" s="283"/>
      <c r="C18" s="290" t="s">
        <v>78</v>
      </c>
      <c r="D18" s="378" t="s">
        <v>79</v>
      </c>
      <c r="E18" s="378"/>
      <c r="F18" s="378"/>
      <c r="G18" s="378"/>
      <c r="H18" s="379"/>
      <c r="I18" s="379"/>
      <c r="J18" s="379"/>
      <c r="K18" s="379"/>
      <c r="L18" s="283"/>
    </row>
    <row r="19" spans="2:12" ht="15" customHeight="1">
      <c r="B19" s="283"/>
      <c r="C19" s="291"/>
      <c r="D19" s="380" t="s">
        <v>80</v>
      </c>
      <c r="E19" s="380"/>
      <c r="F19" s="380"/>
      <c r="G19" s="380"/>
      <c r="H19" s="383"/>
      <c r="I19" s="383"/>
      <c r="J19" s="383"/>
      <c r="K19" s="383"/>
      <c r="L19" s="283"/>
    </row>
    <row r="20" spans="2:12">
      <c r="B20" s="283"/>
      <c r="C20" s="292"/>
      <c r="D20" s="292"/>
      <c r="E20" s="292"/>
      <c r="F20" s="292"/>
      <c r="G20" s="292"/>
      <c r="H20" s="293"/>
      <c r="I20" s="294"/>
      <c r="J20" s="295"/>
      <c r="K20" s="296"/>
      <c r="L20" s="283"/>
    </row>
    <row r="21" spans="2:12">
      <c r="B21" s="283"/>
      <c r="C21" s="285"/>
      <c r="D21" s="377" t="s">
        <v>81</v>
      </c>
      <c r="E21" s="377"/>
      <c r="F21" s="377"/>
      <c r="G21" s="377"/>
      <c r="H21" s="381"/>
      <c r="I21" s="381"/>
      <c r="J21" s="382"/>
      <c r="K21" s="382"/>
      <c r="L21" s="283"/>
    </row>
    <row r="22" spans="2:12">
      <c r="B22" s="283"/>
      <c r="C22" s="290" t="s">
        <v>82</v>
      </c>
      <c r="D22" s="378" t="s">
        <v>83</v>
      </c>
      <c r="E22" s="378"/>
      <c r="F22" s="378"/>
      <c r="G22" s="378"/>
      <c r="H22" s="379"/>
      <c r="I22" s="379"/>
      <c r="J22" s="379"/>
      <c r="K22" s="379"/>
      <c r="L22" s="283"/>
    </row>
    <row r="23" spans="2:12">
      <c r="B23" s="283"/>
      <c r="C23" s="290" t="s">
        <v>84</v>
      </c>
      <c r="D23" s="378" t="s">
        <v>85</v>
      </c>
      <c r="E23" s="378"/>
      <c r="F23" s="378"/>
      <c r="G23" s="378"/>
      <c r="H23" s="379"/>
      <c r="I23" s="379"/>
      <c r="J23" s="379"/>
      <c r="K23" s="379"/>
      <c r="L23" s="283"/>
    </row>
    <row r="24" spans="2:12">
      <c r="B24" s="283"/>
      <c r="C24" s="290" t="s">
        <v>86</v>
      </c>
      <c r="D24" s="378" t="s">
        <v>87</v>
      </c>
      <c r="E24" s="378"/>
      <c r="F24" s="378"/>
      <c r="G24" s="378"/>
      <c r="H24" s="379"/>
      <c r="I24" s="379"/>
      <c r="J24" s="379"/>
      <c r="K24" s="379"/>
      <c r="L24" s="283"/>
    </row>
    <row r="25" spans="2:12">
      <c r="B25" s="283"/>
      <c r="C25" s="290" t="s">
        <v>88</v>
      </c>
      <c r="D25" s="378" t="s">
        <v>89</v>
      </c>
      <c r="E25" s="378"/>
      <c r="F25" s="378"/>
      <c r="G25" s="378"/>
      <c r="H25" s="379"/>
      <c r="I25" s="379"/>
      <c r="J25" s="379"/>
      <c r="K25" s="379"/>
      <c r="L25" s="283"/>
    </row>
    <row r="26" spans="2:12">
      <c r="B26" s="283"/>
      <c r="C26" s="290" t="s">
        <v>90</v>
      </c>
      <c r="D26" s="378" t="s">
        <v>91</v>
      </c>
      <c r="E26" s="378"/>
      <c r="F26" s="378"/>
      <c r="G26" s="378"/>
      <c r="H26" s="379"/>
      <c r="I26" s="379"/>
      <c r="J26" s="379"/>
      <c r="K26" s="379"/>
      <c r="L26" s="283"/>
    </row>
    <row r="27" spans="2:12">
      <c r="B27" s="283"/>
      <c r="C27" s="290" t="s">
        <v>92</v>
      </c>
      <c r="D27" s="378" t="s">
        <v>93</v>
      </c>
      <c r="E27" s="378"/>
      <c r="F27" s="378"/>
      <c r="G27" s="378"/>
      <c r="H27" s="379"/>
      <c r="I27" s="379"/>
      <c r="J27" s="379"/>
      <c r="K27" s="379"/>
      <c r="L27" s="283"/>
    </row>
    <row r="28" spans="2:12">
      <c r="B28" s="283"/>
      <c r="C28" s="290" t="s">
        <v>94</v>
      </c>
      <c r="D28" s="378" t="s">
        <v>95</v>
      </c>
      <c r="E28" s="378"/>
      <c r="F28" s="378"/>
      <c r="G28" s="378"/>
      <c r="H28" s="379"/>
      <c r="I28" s="379"/>
      <c r="J28" s="379"/>
      <c r="K28" s="379"/>
      <c r="L28" s="283"/>
    </row>
    <row r="29" spans="2:12">
      <c r="B29" s="283"/>
      <c r="C29" s="290" t="s">
        <v>96</v>
      </c>
      <c r="D29" s="378" t="s">
        <v>97</v>
      </c>
      <c r="E29" s="378"/>
      <c r="F29" s="378"/>
      <c r="G29" s="378"/>
      <c r="H29" s="379"/>
      <c r="I29" s="379"/>
      <c r="J29" s="379"/>
      <c r="K29" s="379"/>
      <c r="L29" s="283"/>
    </row>
    <row r="30" spans="2:12">
      <c r="B30" s="283"/>
      <c r="C30" s="290" t="s">
        <v>98</v>
      </c>
      <c r="D30" s="378" t="s">
        <v>99</v>
      </c>
      <c r="E30" s="378"/>
      <c r="F30" s="378"/>
      <c r="G30" s="378"/>
      <c r="H30" s="379"/>
      <c r="I30" s="379"/>
      <c r="J30" s="379"/>
      <c r="K30" s="379"/>
      <c r="L30" s="283"/>
    </row>
    <row r="31" spans="2:12">
      <c r="B31" s="283"/>
      <c r="C31" s="290" t="s">
        <v>100</v>
      </c>
      <c r="D31" s="378" t="s">
        <v>101</v>
      </c>
      <c r="E31" s="378"/>
      <c r="F31" s="378"/>
      <c r="G31" s="378"/>
      <c r="H31" s="379"/>
      <c r="I31" s="379"/>
      <c r="J31" s="379"/>
      <c r="K31" s="379"/>
      <c r="L31" s="283"/>
    </row>
    <row r="32" spans="2:12">
      <c r="B32" s="283"/>
      <c r="C32" s="291"/>
      <c r="D32" s="380" t="s">
        <v>102</v>
      </c>
      <c r="E32" s="380"/>
      <c r="F32" s="380"/>
      <c r="G32" s="380"/>
      <c r="H32" s="383"/>
      <c r="I32" s="383"/>
      <c r="J32" s="383"/>
      <c r="K32" s="383"/>
      <c r="L32" s="283"/>
    </row>
    <row r="33" spans="2:12">
      <c r="B33" s="283"/>
      <c r="C33" s="292"/>
      <c r="D33" s="292"/>
      <c r="E33" s="292"/>
      <c r="F33" s="292"/>
      <c r="G33" s="292"/>
      <c r="H33" s="293"/>
      <c r="I33" s="294"/>
      <c r="J33" s="295"/>
      <c r="K33" s="296"/>
      <c r="L33" s="283"/>
    </row>
    <row r="34" spans="2:12" ht="15" customHeight="1">
      <c r="B34" s="283"/>
      <c r="C34" s="285"/>
      <c r="D34" s="377" t="s">
        <v>103</v>
      </c>
      <c r="E34" s="377"/>
      <c r="F34" s="377"/>
      <c r="G34" s="377"/>
      <c r="H34" s="286"/>
      <c r="I34" s="287"/>
      <c r="J34" s="297"/>
      <c r="K34" s="298"/>
      <c r="L34" s="283"/>
    </row>
    <row r="35" spans="2:12">
      <c r="B35" s="283"/>
      <c r="C35" s="290" t="s">
        <v>104</v>
      </c>
      <c r="D35" s="378" t="s">
        <v>105</v>
      </c>
      <c r="E35" s="378"/>
      <c r="F35" s="378"/>
      <c r="G35" s="378"/>
      <c r="H35" s="379"/>
      <c r="I35" s="379"/>
      <c r="J35" s="379"/>
      <c r="K35" s="379"/>
      <c r="L35" s="283"/>
    </row>
    <row r="36" spans="2:12">
      <c r="B36" s="283"/>
      <c r="C36" s="290" t="s">
        <v>106</v>
      </c>
      <c r="D36" s="378" t="s">
        <v>107</v>
      </c>
      <c r="E36" s="378"/>
      <c r="F36" s="378"/>
      <c r="G36" s="378"/>
      <c r="H36" s="379"/>
      <c r="I36" s="379"/>
      <c r="J36" s="379"/>
      <c r="K36" s="379"/>
      <c r="L36" s="283"/>
    </row>
    <row r="37" spans="2:12">
      <c r="B37" s="283"/>
      <c r="C37" s="290" t="s">
        <v>108</v>
      </c>
      <c r="D37" s="378" t="s">
        <v>109</v>
      </c>
      <c r="E37" s="378"/>
      <c r="F37" s="378"/>
      <c r="G37" s="378"/>
      <c r="H37" s="379"/>
      <c r="I37" s="379"/>
      <c r="J37" s="379"/>
      <c r="K37" s="379"/>
      <c r="L37" s="283"/>
    </row>
    <row r="38" spans="2:12">
      <c r="B38" s="283"/>
      <c r="C38" s="290" t="s">
        <v>110</v>
      </c>
      <c r="D38" s="378" t="s">
        <v>111</v>
      </c>
      <c r="E38" s="378"/>
      <c r="F38" s="378"/>
      <c r="G38" s="378"/>
      <c r="H38" s="379"/>
      <c r="I38" s="379"/>
      <c r="J38" s="379"/>
      <c r="K38" s="379"/>
      <c r="L38" s="283"/>
    </row>
    <row r="39" spans="2:12">
      <c r="B39" s="283"/>
      <c r="C39" s="290" t="s">
        <v>112</v>
      </c>
      <c r="D39" s="378" t="s">
        <v>113</v>
      </c>
      <c r="E39" s="378"/>
      <c r="F39" s="378"/>
      <c r="G39" s="378"/>
      <c r="H39" s="379"/>
      <c r="I39" s="379"/>
      <c r="J39" s="379"/>
      <c r="K39" s="379"/>
      <c r="L39" s="283"/>
    </row>
    <row r="40" spans="2:12">
      <c r="B40" s="283"/>
      <c r="C40" s="291"/>
      <c r="D40" s="380" t="s">
        <v>114</v>
      </c>
      <c r="E40" s="380"/>
      <c r="F40" s="380"/>
      <c r="G40" s="380"/>
      <c r="H40" s="383"/>
      <c r="I40" s="383"/>
      <c r="J40" s="383"/>
      <c r="K40" s="383"/>
      <c r="L40" s="283"/>
    </row>
    <row r="41" spans="2:12">
      <c r="B41" s="283"/>
      <c r="C41" s="292"/>
      <c r="D41" s="292"/>
      <c r="E41" s="292"/>
      <c r="F41" s="292"/>
      <c r="G41" s="292"/>
      <c r="H41" s="293"/>
      <c r="I41" s="294"/>
      <c r="J41" s="295"/>
      <c r="K41" s="296"/>
      <c r="L41" s="283"/>
    </row>
    <row r="42" spans="2:12">
      <c r="B42" s="283"/>
      <c r="C42" s="285"/>
      <c r="D42" s="377" t="s">
        <v>115</v>
      </c>
      <c r="E42" s="377"/>
      <c r="F42" s="377"/>
      <c r="G42" s="377"/>
      <c r="H42" s="286"/>
      <c r="I42" s="287"/>
      <c r="J42" s="297"/>
      <c r="K42" s="298"/>
      <c r="L42" s="283"/>
    </row>
    <row r="43" spans="2:12">
      <c r="B43" s="283"/>
      <c r="C43" s="290" t="s">
        <v>116</v>
      </c>
      <c r="D43" s="378" t="s">
        <v>117</v>
      </c>
      <c r="E43" s="378"/>
      <c r="F43" s="378"/>
      <c r="G43" s="378"/>
      <c r="H43" s="379"/>
      <c r="I43" s="379"/>
      <c r="J43" s="379"/>
      <c r="K43" s="379"/>
      <c r="L43" s="283"/>
    </row>
    <row r="44" spans="2:12" ht="15" customHeight="1">
      <c r="B44" s="283"/>
      <c r="C44" s="290" t="s">
        <v>118</v>
      </c>
      <c r="D44" s="378" t="s">
        <v>119</v>
      </c>
      <c r="E44" s="378"/>
      <c r="F44" s="378"/>
      <c r="G44" s="378"/>
      <c r="H44" s="379"/>
      <c r="I44" s="379"/>
      <c r="J44" s="379"/>
      <c r="K44" s="379"/>
      <c r="L44" s="283"/>
    </row>
    <row r="45" spans="2:12">
      <c r="B45" s="283"/>
      <c r="C45" s="291"/>
      <c r="D45" s="380" t="s">
        <v>120</v>
      </c>
      <c r="E45" s="380"/>
      <c r="F45" s="380"/>
      <c r="G45" s="380"/>
      <c r="H45" s="383"/>
      <c r="I45" s="383"/>
      <c r="J45" s="383"/>
      <c r="K45" s="383"/>
      <c r="L45" s="283"/>
    </row>
    <row r="46" spans="2:12">
      <c r="B46" s="283"/>
      <c r="C46" s="299"/>
      <c r="D46" s="386"/>
      <c r="E46" s="386"/>
      <c r="F46" s="386"/>
      <c r="G46" s="386"/>
      <c r="H46" s="386"/>
      <c r="I46" s="300"/>
      <c r="J46" s="301"/>
      <c r="K46" s="302"/>
      <c r="L46" s="283"/>
    </row>
    <row r="47" spans="2:12" ht="15" customHeight="1">
      <c r="B47" s="283"/>
      <c r="C47" s="387" t="s">
        <v>121</v>
      </c>
      <c r="D47" s="388"/>
      <c r="E47" s="388"/>
      <c r="F47" s="388"/>
      <c r="G47" s="389"/>
      <c r="H47" s="390"/>
      <c r="I47" s="391"/>
      <c r="J47" s="390"/>
      <c r="K47" s="391"/>
      <c r="L47" s="283"/>
    </row>
    <row r="48" spans="2:12">
      <c r="B48" s="283"/>
      <c r="C48" s="303"/>
      <c r="D48" s="304"/>
      <c r="E48" s="305"/>
      <c r="F48" s="305"/>
      <c r="G48" s="305"/>
      <c r="H48" s="306"/>
      <c r="I48" s="307"/>
      <c r="J48" s="307"/>
      <c r="K48" s="308"/>
      <c r="L48" s="283"/>
    </row>
    <row r="49" spans="2:12">
      <c r="B49" s="283"/>
      <c r="C49" s="309" t="s">
        <v>900</v>
      </c>
      <c r="D49" s="310"/>
      <c r="E49" s="310"/>
      <c r="F49" s="310"/>
      <c r="G49" s="310"/>
      <c r="H49" s="311"/>
      <c r="I49" s="310"/>
      <c r="J49" s="312"/>
      <c r="K49" s="313"/>
      <c r="L49" s="283"/>
    </row>
    <row r="50" spans="2:12">
      <c r="B50" s="283"/>
      <c r="C50" s="314"/>
      <c r="D50" s="385"/>
      <c r="E50" s="385"/>
      <c r="F50" s="385"/>
      <c r="G50" s="385"/>
      <c r="H50" s="385"/>
      <c r="I50" s="385"/>
      <c r="J50" s="385"/>
      <c r="K50" s="315"/>
      <c r="L50" s="283"/>
    </row>
    <row r="51" spans="2:12">
      <c r="B51" s="283"/>
      <c r="C51" s="310"/>
      <c r="D51" s="310"/>
      <c r="E51" s="310"/>
      <c r="F51" s="310"/>
      <c r="G51" s="310"/>
      <c r="H51" s="311"/>
      <c r="I51" s="310"/>
      <c r="J51" s="312"/>
      <c r="K51" s="313"/>
      <c r="L51" s="283"/>
    </row>
    <row r="52" spans="2:12">
      <c r="C52" s="3"/>
      <c r="D52" s="3"/>
      <c r="E52" s="3"/>
      <c r="F52" s="3"/>
      <c r="G52" s="3"/>
      <c r="H52" s="12"/>
      <c r="I52" s="3"/>
      <c r="J52" s="13"/>
      <c r="K52" s="14"/>
    </row>
    <row r="53" spans="2:12">
      <c r="C53" s="3"/>
      <c r="D53" s="3"/>
      <c r="E53" s="3"/>
      <c r="F53" s="3"/>
      <c r="G53" s="3"/>
      <c r="H53" s="12"/>
      <c r="I53" s="3"/>
      <c r="J53" s="13"/>
      <c r="K53" s="14"/>
    </row>
    <row r="54" spans="2:12">
      <c r="C54" s="3"/>
      <c r="D54" s="3"/>
      <c r="E54" s="3"/>
      <c r="F54" s="3"/>
      <c r="G54" s="3"/>
      <c r="H54" s="12"/>
      <c r="I54" s="3"/>
      <c r="J54" s="13"/>
      <c r="K54" s="14"/>
    </row>
    <row r="55" spans="2:12" ht="30" customHeight="1">
      <c r="C55" s="384"/>
      <c r="D55" s="384"/>
      <c r="E55" s="384"/>
      <c r="F55" s="384"/>
      <c r="G55" s="384"/>
      <c r="H55" s="384"/>
      <c r="I55" s="384"/>
      <c r="J55" s="384"/>
      <c r="K55" s="384"/>
      <c r="L55" s="24"/>
    </row>
    <row r="56" spans="2:12">
      <c r="C56" s="3"/>
      <c r="D56" s="3"/>
      <c r="E56" s="3"/>
      <c r="F56" s="3"/>
      <c r="G56" s="3"/>
      <c r="H56" s="12"/>
      <c r="I56" s="3"/>
      <c r="J56" s="13"/>
      <c r="K56" s="14"/>
    </row>
    <row r="57" spans="2:12" ht="30" customHeight="1">
      <c r="C57" s="384"/>
      <c r="D57" s="384"/>
      <c r="E57" s="384"/>
      <c r="F57" s="384"/>
      <c r="G57" s="384"/>
      <c r="H57" s="384"/>
      <c r="I57" s="384"/>
      <c r="J57" s="384"/>
      <c r="K57" s="384"/>
      <c r="L57" s="24"/>
    </row>
    <row r="58" spans="2:12">
      <c r="C58" s="3"/>
      <c r="D58" s="3"/>
      <c r="E58" s="3"/>
      <c r="F58" s="3"/>
      <c r="G58" s="3"/>
      <c r="H58" s="12"/>
      <c r="I58" s="3"/>
      <c r="J58" s="13"/>
      <c r="K58" s="14"/>
    </row>
    <row r="59" spans="2:12" ht="30" customHeight="1">
      <c r="C59" s="384"/>
      <c r="D59" s="384"/>
      <c r="E59" s="384"/>
      <c r="F59" s="384"/>
      <c r="G59" s="384"/>
      <c r="H59" s="384"/>
      <c r="I59" s="384"/>
      <c r="J59" s="384"/>
      <c r="K59" s="384"/>
      <c r="L59" s="24"/>
    </row>
    <row r="60" spans="2:12">
      <c r="C60" s="3"/>
      <c r="D60" s="3"/>
      <c r="E60" s="3"/>
      <c r="F60" s="3"/>
      <c r="G60" s="3"/>
      <c r="H60" s="12"/>
      <c r="I60" s="3"/>
      <c r="J60" s="13"/>
      <c r="K60" s="14"/>
    </row>
    <row r="61" spans="2:12" ht="30" customHeight="1">
      <c r="C61" s="384"/>
      <c r="D61" s="384"/>
      <c r="E61" s="384"/>
      <c r="F61" s="384"/>
      <c r="G61" s="384"/>
      <c r="H61" s="384"/>
      <c r="I61" s="384"/>
      <c r="J61" s="384"/>
      <c r="K61" s="384"/>
      <c r="L61" s="24"/>
    </row>
    <row r="62" spans="2:12">
      <c r="C62" s="3"/>
      <c r="D62" s="3"/>
      <c r="E62" s="3"/>
      <c r="F62" s="3"/>
      <c r="G62" s="3"/>
      <c r="H62" s="12"/>
      <c r="I62" s="3"/>
      <c r="J62" s="13"/>
      <c r="K62" s="14"/>
    </row>
    <row r="63" spans="2:12" ht="30" customHeight="1">
      <c r="C63" s="384"/>
      <c r="D63" s="384"/>
      <c r="E63" s="384"/>
      <c r="F63" s="384"/>
      <c r="G63" s="384"/>
      <c r="H63" s="384"/>
      <c r="I63" s="384"/>
      <c r="J63" s="384"/>
      <c r="K63" s="384"/>
      <c r="L63" s="24"/>
    </row>
    <row r="64" spans="2:12">
      <c r="C64" s="3"/>
      <c r="D64" s="3"/>
      <c r="E64" s="3"/>
      <c r="F64" s="3"/>
      <c r="G64" s="3"/>
      <c r="H64" s="12"/>
      <c r="I64" s="3"/>
      <c r="J64" s="13"/>
      <c r="K64" s="14"/>
    </row>
    <row r="65" spans="3:12" ht="45" customHeight="1">
      <c r="C65" s="384"/>
      <c r="D65" s="384"/>
      <c r="E65" s="384"/>
      <c r="F65" s="384"/>
      <c r="G65" s="384"/>
      <c r="H65" s="384"/>
      <c r="I65" s="384"/>
      <c r="J65" s="384"/>
      <c r="K65" s="384"/>
      <c r="L65" s="24"/>
    </row>
  </sheetData>
  <mergeCells count="115">
    <mergeCell ref="C65:K65"/>
    <mergeCell ref="D50:J50"/>
    <mergeCell ref="C55:K55"/>
    <mergeCell ref="C57:K57"/>
    <mergeCell ref="C59:K59"/>
    <mergeCell ref="C61:K61"/>
    <mergeCell ref="C63:K63"/>
    <mergeCell ref="D44:G44"/>
    <mergeCell ref="H44:I44"/>
    <mergeCell ref="J44:K44"/>
    <mergeCell ref="D45:G45"/>
    <mergeCell ref="D46:H46"/>
    <mergeCell ref="C47:G47"/>
    <mergeCell ref="H47:I47"/>
    <mergeCell ref="J47:K47"/>
    <mergeCell ref="H45:I45"/>
    <mergeCell ref="J45:K45"/>
    <mergeCell ref="D39:G39"/>
    <mergeCell ref="H39:I39"/>
    <mergeCell ref="J39:K39"/>
    <mergeCell ref="D40:G40"/>
    <mergeCell ref="D42:G42"/>
    <mergeCell ref="D43:G43"/>
    <mergeCell ref="H43:I43"/>
    <mergeCell ref="J43:K43"/>
    <mergeCell ref="D37:G37"/>
    <mergeCell ref="H37:I37"/>
    <mergeCell ref="J37:K37"/>
    <mergeCell ref="D38:G38"/>
    <mergeCell ref="H38:I38"/>
    <mergeCell ref="J38:K38"/>
    <mergeCell ref="H40:I40"/>
    <mergeCell ref="J40:K40"/>
    <mergeCell ref="D34:G34"/>
    <mergeCell ref="D35:G35"/>
    <mergeCell ref="H35:I35"/>
    <mergeCell ref="J35:K35"/>
    <mergeCell ref="D36:G36"/>
    <mergeCell ref="H36:I36"/>
    <mergeCell ref="J36:K36"/>
    <mergeCell ref="D29:G29"/>
    <mergeCell ref="H29:I29"/>
    <mergeCell ref="J29:K29"/>
    <mergeCell ref="D30:G30"/>
    <mergeCell ref="D31:G31"/>
    <mergeCell ref="D32:G32"/>
    <mergeCell ref="H30:I30"/>
    <mergeCell ref="H31:I31"/>
    <mergeCell ref="H32:I32"/>
    <mergeCell ref="J30:K30"/>
    <mergeCell ref="J31:K31"/>
    <mergeCell ref="J32:K32"/>
    <mergeCell ref="D27:G27"/>
    <mergeCell ref="H27:I27"/>
    <mergeCell ref="J27:K27"/>
    <mergeCell ref="D28:G28"/>
    <mergeCell ref="H28:I28"/>
    <mergeCell ref="J28:K28"/>
    <mergeCell ref="D25:G25"/>
    <mergeCell ref="H25:I25"/>
    <mergeCell ref="J25:K25"/>
    <mergeCell ref="D26:G26"/>
    <mergeCell ref="H26:I26"/>
    <mergeCell ref="J26:K26"/>
    <mergeCell ref="D23:G23"/>
    <mergeCell ref="H23:I23"/>
    <mergeCell ref="J23:K23"/>
    <mergeCell ref="D24:G24"/>
    <mergeCell ref="H24:I24"/>
    <mergeCell ref="J24:K24"/>
    <mergeCell ref="D19:G19"/>
    <mergeCell ref="D21:G21"/>
    <mergeCell ref="H21:I21"/>
    <mergeCell ref="J21:K21"/>
    <mergeCell ref="D22:G22"/>
    <mergeCell ref="H22:I22"/>
    <mergeCell ref="J22:K22"/>
    <mergeCell ref="H19:I19"/>
    <mergeCell ref="J19:K19"/>
    <mergeCell ref="D17:G17"/>
    <mergeCell ref="H17:I17"/>
    <mergeCell ref="J17:K17"/>
    <mergeCell ref="D18:G18"/>
    <mergeCell ref="H18:I18"/>
    <mergeCell ref="J18:K18"/>
    <mergeCell ref="D15:G15"/>
    <mergeCell ref="H15:I15"/>
    <mergeCell ref="J15:K15"/>
    <mergeCell ref="D16:G16"/>
    <mergeCell ref="H16:I16"/>
    <mergeCell ref="J16:K16"/>
    <mergeCell ref="D13:G13"/>
    <mergeCell ref="H13:I13"/>
    <mergeCell ref="J13:K13"/>
    <mergeCell ref="D14:G14"/>
    <mergeCell ref="H14:I14"/>
    <mergeCell ref="J14:K14"/>
    <mergeCell ref="D11:G11"/>
    <mergeCell ref="H11:I11"/>
    <mergeCell ref="J11:K11"/>
    <mergeCell ref="D12:G12"/>
    <mergeCell ref="H12:I12"/>
    <mergeCell ref="J12:K12"/>
    <mergeCell ref="D8:G8"/>
    <mergeCell ref="H8:I8"/>
    <mergeCell ref="J8:K8"/>
    <mergeCell ref="D9:G9"/>
    <mergeCell ref="D10:G10"/>
    <mergeCell ref="H10:I10"/>
    <mergeCell ref="J10:K10"/>
    <mergeCell ref="D2:E2"/>
    <mergeCell ref="F2:K2"/>
    <mergeCell ref="D3:E4"/>
    <mergeCell ref="C6:K6"/>
    <mergeCell ref="F3:J4"/>
  </mergeCells>
  <pageMargins left="0.70866141732283472" right="0.55118110236220474" top="0.74803149606299213" bottom="0.74803149606299213" header="0.31496062992125984" footer="0.31496062992125984"/>
  <pageSetup paperSize="9" scale="63" fitToHeight="0" orientation="portrait" r:id="rId1"/>
  <headerFooter>
    <oddFooter>&amp;R&amp;P/&amp;N   -   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61"/>
  <sheetViews>
    <sheetView topLeftCell="A7" zoomScaleNormal="100" workbookViewId="0">
      <selection activeCell="H19" sqref="H19"/>
    </sheetView>
  </sheetViews>
  <sheetFormatPr defaultRowHeight="14.25"/>
  <cols>
    <col min="1" max="1" width="11.42578125" style="255" bestFit="1" customWidth="1"/>
    <col min="2" max="2" width="13.7109375" style="255" bestFit="1" customWidth="1"/>
    <col min="3" max="3" width="11.42578125" style="255" bestFit="1" customWidth="1"/>
    <col min="4" max="4" width="68.5703125" style="255" bestFit="1" customWidth="1"/>
    <col min="5" max="5" width="17.140625" style="255" bestFit="1" customWidth="1"/>
    <col min="6" max="8" width="13.7109375" style="255" bestFit="1" customWidth="1"/>
    <col min="9" max="9" width="14.85546875" style="255" bestFit="1" customWidth="1"/>
    <col min="10" max="10" width="17.85546875" style="255" bestFit="1" customWidth="1"/>
    <col min="11" max="16384" width="9.140625" style="255"/>
  </cols>
  <sheetData>
    <row r="1" spans="1:10" ht="15" customHeight="1">
      <c r="A1" s="266"/>
      <c r="B1" s="266"/>
      <c r="C1" s="412" t="s">
        <v>462</v>
      </c>
      <c r="D1" s="412"/>
      <c r="E1" s="412" t="s">
        <v>463</v>
      </c>
      <c r="F1" s="412"/>
      <c r="G1" s="412" t="s">
        <v>464</v>
      </c>
      <c r="H1" s="412"/>
      <c r="I1" s="413" t="s">
        <v>465</v>
      </c>
      <c r="J1" s="413"/>
    </row>
    <row r="2" spans="1:10" ht="80.099999999999994" customHeight="1">
      <c r="A2" s="252"/>
      <c r="B2" s="252"/>
      <c r="C2" s="414" t="s">
        <v>614</v>
      </c>
      <c r="D2" s="414"/>
      <c r="E2" s="414"/>
      <c r="F2" s="414"/>
      <c r="G2" s="414"/>
      <c r="H2" s="414"/>
      <c r="I2" s="415"/>
      <c r="J2" s="415"/>
    </row>
    <row r="3" spans="1:10" ht="15">
      <c r="A3" s="410" t="s">
        <v>924</v>
      </c>
      <c r="B3" s="411"/>
      <c r="C3" s="411"/>
      <c r="D3" s="411"/>
      <c r="E3" s="411"/>
      <c r="F3" s="411"/>
      <c r="G3" s="411"/>
      <c r="H3" s="411"/>
      <c r="I3" s="411"/>
      <c r="J3" s="411"/>
    </row>
    <row r="4" spans="1:10" ht="24" customHeight="1">
      <c r="A4" s="265" t="s">
        <v>867</v>
      </c>
      <c r="B4" s="265"/>
      <c r="C4" s="265"/>
      <c r="D4" s="265" t="s">
        <v>868</v>
      </c>
      <c r="E4" s="265"/>
      <c r="F4" s="409"/>
      <c r="G4" s="409"/>
      <c r="H4" s="212"/>
      <c r="I4" s="265"/>
      <c r="J4" s="213"/>
    </row>
    <row r="5" spans="1:10" ht="24" customHeight="1">
      <c r="A5" s="265" t="s">
        <v>869</v>
      </c>
      <c r="B5" s="265"/>
      <c r="C5" s="265"/>
      <c r="D5" s="265" t="s">
        <v>618</v>
      </c>
      <c r="E5" s="265"/>
      <c r="F5" s="409"/>
      <c r="G5" s="409"/>
      <c r="H5" s="212"/>
      <c r="I5" s="265"/>
      <c r="J5" s="213">
        <f>J7</f>
        <v>0</v>
      </c>
    </row>
    <row r="6" spans="1:10" ht="18" customHeight="1">
      <c r="A6" s="257" t="s">
        <v>615</v>
      </c>
      <c r="B6" s="262" t="s">
        <v>220</v>
      </c>
      <c r="C6" s="257" t="s">
        <v>468</v>
      </c>
      <c r="D6" s="257" t="s">
        <v>469</v>
      </c>
      <c r="E6" s="392" t="s">
        <v>470</v>
      </c>
      <c r="F6" s="392"/>
      <c r="G6" s="261" t="s">
        <v>471</v>
      </c>
      <c r="H6" s="262" t="s">
        <v>472</v>
      </c>
      <c r="I6" s="262" t="s">
        <v>473</v>
      </c>
      <c r="J6" s="262" t="s">
        <v>474</v>
      </c>
    </row>
    <row r="7" spans="1:10" ht="24" customHeight="1">
      <c r="A7" s="258" t="s">
        <v>475</v>
      </c>
      <c r="B7" s="214" t="s">
        <v>616</v>
      </c>
      <c r="C7" s="258" t="s">
        <v>617</v>
      </c>
      <c r="D7" s="258" t="s">
        <v>618</v>
      </c>
      <c r="E7" s="393" t="s">
        <v>477</v>
      </c>
      <c r="F7" s="393"/>
      <c r="G7" s="215" t="s">
        <v>619</v>
      </c>
      <c r="H7" s="216">
        <v>1</v>
      </c>
      <c r="I7" s="318"/>
      <c r="J7" s="318"/>
    </row>
    <row r="8" spans="1:10" ht="24" customHeight="1">
      <c r="A8" s="259" t="s">
        <v>478</v>
      </c>
      <c r="B8" s="218" t="s">
        <v>620</v>
      </c>
      <c r="C8" s="259" t="s">
        <v>23</v>
      </c>
      <c r="D8" s="259" t="s">
        <v>311</v>
      </c>
      <c r="E8" s="394" t="s">
        <v>480</v>
      </c>
      <c r="F8" s="394"/>
      <c r="G8" s="219" t="s">
        <v>124</v>
      </c>
      <c r="H8" s="220">
        <v>2</v>
      </c>
      <c r="I8" s="316"/>
      <c r="J8" s="316"/>
    </row>
    <row r="9" spans="1:10" ht="26.1" customHeight="1">
      <c r="A9" s="259" t="s">
        <v>478</v>
      </c>
      <c r="B9" s="218" t="s">
        <v>621</v>
      </c>
      <c r="C9" s="259" t="s">
        <v>23</v>
      </c>
      <c r="D9" s="259" t="s">
        <v>148</v>
      </c>
      <c r="E9" s="394" t="s">
        <v>480</v>
      </c>
      <c r="F9" s="394"/>
      <c r="G9" s="219" t="s">
        <v>124</v>
      </c>
      <c r="H9" s="220">
        <v>7</v>
      </c>
      <c r="I9" s="316"/>
      <c r="J9" s="316"/>
    </row>
    <row r="10" spans="1:10" ht="26.1" customHeight="1">
      <c r="A10" s="259" t="s">
        <v>478</v>
      </c>
      <c r="B10" s="218" t="s">
        <v>622</v>
      </c>
      <c r="C10" s="259" t="s">
        <v>23</v>
      </c>
      <c r="D10" s="259" t="s">
        <v>159</v>
      </c>
      <c r="E10" s="394" t="s">
        <v>480</v>
      </c>
      <c r="F10" s="394"/>
      <c r="G10" s="219" t="s">
        <v>124</v>
      </c>
      <c r="H10" s="220">
        <v>7</v>
      </c>
      <c r="I10" s="316"/>
      <c r="J10" s="316"/>
    </row>
    <row r="11" spans="1:10" ht="26.1" customHeight="1">
      <c r="A11" s="259" t="s">
        <v>478</v>
      </c>
      <c r="B11" s="218" t="s">
        <v>623</v>
      </c>
      <c r="C11" s="259" t="s">
        <v>23</v>
      </c>
      <c r="D11" s="259" t="s">
        <v>194</v>
      </c>
      <c r="E11" s="394" t="s">
        <v>480</v>
      </c>
      <c r="F11" s="394"/>
      <c r="G11" s="219" t="s">
        <v>124</v>
      </c>
      <c r="H11" s="220">
        <v>7</v>
      </c>
      <c r="I11" s="316"/>
      <c r="J11" s="316"/>
    </row>
    <row r="12" spans="1:10" ht="24" customHeight="1">
      <c r="A12" s="259" t="s">
        <v>478</v>
      </c>
      <c r="B12" s="218" t="s">
        <v>624</v>
      </c>
      <c r="C12" s="259" t="s">
        <v>23</v>
      </c>
      <c r="D12" s="259" t="s">
        <v>312</v>
      </c>
      <c r="E12" s="394" t="s">
        <v>480</v>
      </c>
      <c r="F12" s="394"/>
      <c r="G12" s="219" t="s">
        <v>124</v>
      </c>
      <c r="H12" s="220">
        <v>1</v>
      </c>
      <c r="I12" s="316"/>
      <c r="J12" s="316"/>
    </row>
    <row r="13" spans="1:10" ht="26.1" customHeight="1">
      <c r="A13" s="259" t="s">
        <v>478</v>
      </c>
      <c r="B13" s="218" t="s">
        <v>928</v>
      </c>
      <c r="C13" s="337" t="s">
        <v>929</v>
      </c>
      <c r="D13" s="337" t="s">
        <v>927</v>
      </c>
      <c r="E13" s="394" t="s">
        <v>930</v>
      </c>
      <c r="F13" s="394"/>
      <c r="G13" s="219" t="s">
        <v>124</v>
      </c>
      <c r="H13" s="220">
        <v>7</v>
      </c>
      <c r="I13" s="316"/>
      <c r="J13" s="316"/>
    </row>
    <row r="14" spans="1:10" ht="24" customHeight="1">
      <c r="A14" s="259" t="s">
        <v>478</v>
      </c>
      <c r="B14" s="218" t="s">
        <v>625</v>
      </c>
      <c r="C14" s="259" t="s">
        <v>23</v>
      </c>
      <c r="D14" s="259" t="s">
        <v>593</v>
      </c>
      <c r="E14" s="394" t="s">
        <v>480</v>
      </c>
      <c r="F14" s="394"/>
      <c r="G14" s="219" t="s">
        <v>124</v>
      </c>
      <c r="H14" s="220">
        <v>7</v>
      </c>
      <c r="I14" s="316"/>
      <c r="J14" s="316"/>
    </row>
    <row r="15" spans="1:10" ht="26.1" customHeight="1">
      <c r="A15" s="259" t="s">
        <v>478</v>
      </c>
      <c r="B15" s="218" t="s">
        <v>626</v>
      </c>
      <c r="C15" s="259" t="s">
        <v>23</v>
      </c>
      <c r="D15" s="259" t="s">
        <v>166</v>
      </c>
      <c r="E15" s="394" t="s">
        <v>480</v>
      </c>
      <c r="F15" s="394"/>
      <c r="G15" s="219" t="s">
        <v>124</v>
      </c>
      <c r="H15" s="220">
        <v>7</v>
      </c>
      <c r="I15" s="316"/>
      <c r="J15" s="316"/>
    </row>
    <row r="16" spans="1:10" ht="26.1" customHeight="1">
      <c r="A16" s="259" t="s">
        <v>478</v>
      </c>
      <c r="B16" s="222" t="s">
        <v>925</v>
      </c>
      <c r="C16" s="338" t="s">
        <v>158</v>
      </c>
      <c r="D16" s="338" t="s">
        <v>926</v>
      </c>
      <c r="E16" s="396" t="s">
        <v>633</v>
      </c>
      <c r="F16" s="396"/>
      <c r="G16" s="219" t="s">
        <v>143</v>
      </c>
      <c r="H16" s="220">
        <v>123.2</v>
      </c>
      <c r="I16" s="316"/>
      <c r="J16" s="316"/>
    </row>
    <row r="17" spans="1:10" ht="24" customHeight="1">
      <c r="A17" s="260" t="s">
        <v>487</v>
      </c>
      <c r="B17" s="222" t="s">
        <v>627</v>
      </c>
      <c r="C17" s="260" t="s">
        <v>461</v>
      </c>
      <c r="D17" s="260" t="s">
        <v>142</v>
      </c>
      <c r="E17" s="396" t="s">
        <v>523</v>
      </c>
      <c r="F17" s="396"/>
      <c r="G17" s="223" t="s">
        <v>131</v>
      </c>
      <c r="H17" s="224">
        <v>7</v>
      </c>
      <c r="I17" s="317"/>
      <c r="J17" s="317"/>
    </row>
    <row r="18" spans="1:10" ht="24" customHeight="1">
      <c r="A18" s="260" t="s">
        <v>487</v>
      </c>
      <c r="B18" s="222" t="s">
        <v>628</v>
      </c>
      <c r="C18" s="260" t="s">
        <v>629</v>
      </c>
      <c r="D18" s="260" t="s">
        <v>630</v>
      </c>
      <c r="E18" s="396" t="s">
        <v>631</v>
      </c>
      <c r="F18" s="396"/>
      <c r="G18" s="223" t="s">
        <v>632</v>
      </c>
      <c r="H18" s="224">
        <v>42</v>
      </c>
      <c r="I18" s="317"/>
      <c r="J18" s="317"/>
    </row>
    <row r="19" spans="1:10" ht="26.1" customHeight="1">
      <c r="A19" s="260" t="s">
        <v>487</v>
      </c>
      <c r="B19" s="222"/>
      <c r="C19" s="260" t="s">
        <v>902</v>
      </c>
      <c r="D19" s="260" t="s">
        <v>903</v>
      </c>
      <c r="E19" s="396" t="s">
        <v>631</v>
      </c>
      <c r="F19" s="396"/>
      <c r="G19" s="223" t="s">
        <v>215</v>
      </c>
      <c r="H19" s="224">
        <v>1</v>
      </c>
      <c r="I19" s="317"/>
      <c r="J19" s="317"/>
    </row>
    <row r="20" spans="1:10" s="339" customFormat="1" ht="26.1" customHeight="1">
      <c r="A20" s="331"/>
      <c r="B20" s="332"/>
      <c r="C20" s="331"/>
      <c r="D20" s="331"/>
      <c r="E20" s="331"/>
      <c r="F20" s="331"/>
      <c r="G20" s="333"/>
      <c r="H20" s="334"/>
      <c r="I20" s="335"/>
      <c r="J20" s="335"/>
    </row>
    <row r="21" spans="1:10" ht="26.1" customHeight="1">
      <c r="A21" s="331"/>
      <c r="B21" s="332"/>
      <c r="C21" s="331"/>
      <c r="D21" s="331"/>
      <c r="E21" s="331"/>
      <c r="F21" s="331"/>
      <c r="G21" s="333"/>
      <c r="H21" s="334"/>
      <c r="I21" s="335"/>
      <c r="J21" s="335"/>
    </row>
    <row r="22" spans="1:10">
      <c r="A22" s="256"/>
      <c r="B22" s="256"/>
      <c r="C22" s="256"/>
      <c r="D22" s="256"/>
      <c r="E22" s="319"/>
      <c r="F22" s="320"/>
      <c r="G22" s="319"/>
      <c r="H22" s="320"/>
      <c r="I22" s="319"/>
      <c r="J22" s="320"/>
    </row>
    <row r="23" spans="1:10" ht="14.25" customHeight="1" thickBot="1">
      <c r="A23" s="256"/>
      <c r="B23" s="256"/>
      <c r="C23" s="256"/>
      <c r="D23" s="256"/>
      <c r="E23" s="319"/>
      <c r="F23" s="320"/>
      <c r="G23" s="319"/>
      <c r="H23" s="395"/>
      <c r="I23" s="395"/>
      <c r="J23" s="320"/>
    </row>
    <row r="24" spans="1:10" ht="0.95" customHeight="1" thickTop="1">
      <c r="A24" s="228"/>
      <c r="B24" s="228"/>
      <c r="C24" s="228"/>
      <c r="D24" s="228"/>
      <c r="E24" s="228"/>
      <c r="F24" s="228"/>
      <c r="G24" s="228"/>
      <c r="H24" s="228"/>
      <c r="I24" s="228"/>
      <c r="J24" s="228"/>
    </row>
    <row r="25" spans="1:10" ht="24" customHeight="1">
      <c r="A25" s="265" t="s">
        <v>466</v>
      </c>
      <c r="B25" s="265"/>
      <c r="C25" s="265"/>
      <c r="D25" s="265" t="s">
        <v>870</v>
      </c>
      <c r="E25" s="265"/>
      <c r="F25" s="409"/>
      <c r="G25" s="409"/>
      <c r="H25" s="212"/>
      <c r="I25" s="265"/>
      <c r="J25" s="213"/>
    </row>
    <row r="26" spans="1:10" ht="18" customHeight="1">
      <c r="A26" s="257" t="s">
        <v>634</v>
      </c>
      <c r="B26" s="262" t="s">
        <v>220</v>
      </c>
      <c r="C26" s="257" t="s">
        <v>468</v>
      </c>
      <c r="D26" s="257" t="s">
        <v>469</v>
      </c>
      <c r="E26" s="392" t="s">
        <v>470</v>
      </c>
      <c r="F26" s="392"/>
      <c r="G26" s="261" t="s">
        <v>471</v>
      </c>
      <c r="H26" s="262" t="s">
        <v>472</v>
      </c>
      <c r="I26" s="262" t="s">
        <v>473</v>
      </c>
      <c r="J26" s="262" t="s">
        <v>474</v>
      </c>
    </row>
    <row r="27" spans="1:10" ht="24" customHeight="1">
      <c r="A27" s="258" t="s">
        <v>475</v>
      </c>
      <c r="B27" s="214" t="s">
        <v>635</v>
      </c>
      <c r="C27" s="258" t="s">
        <v>617</v>
      </c>
      <c r="D27" s="258" t="s">
        <v>172</v>
      </c>
      <c r="E27" s="393" t="s">
        <v>477</v>
      </c>
      <c r="F27" s="393"/>
      <c r="G27" s="215" t="s">
        <v>149</v>
      </c>
      <c r="H27" s="216">
        <v>1</v>
      </c>
      <c r="I27" s="318"/>
      <c r="J27" s="318"/>
    </row>
    <row r="28" spans="1:10" ht="24" customHeight="1">
      <c r="A28" s="259" t="s">
        <v>478</v>
      </c>
      <c r="B28" s="218" t="s">
        <v>481</v>
      </c>
      <c r="C28" s="259" t="s">
        <v>23</v>
      </c>
      <c r="D28" s="259" t="s">
        <v>183</v>
      </c>
      <c r="E28" s="394" t="s">
        <v>480</v>
      </c>
      <c r="F28" s="394"/>
      <c r="G28" s="219" t="s">
        <v>186</v>
      </c>
      <c r="H28" s="220">
        <v>1</v>
      </c>
      <c r="I28" s="316"/>
      <c r="J28" s="316"/>
    </row>
    <row r="29" spans="1:10" ht="24" customHeight="1">
      <c r="A29" s="259" t="s">
        <v>478</v>
      </c>
      <c r="B29" s="218" t="s">
        <v>553</v>
      </c>
      <c r="C29" s="259" t="s">
        <v>23</v>
      </c>
      <c r="D29" s="259" t="s">
        <v>126</v>
      </c>
      <c r="E29" s="394" t="s">
        <v>480</v>
      </c>
      <c r="F29" s="394"/>
      <c r="G29" s="219" t="s">
        <v>186</v>
      </c>
      <c r="H29" s="220">
        <v>2</v>
      </c>
      <c r="I29" s="316"/>
      <c r="J29" s="316"/>
    </row>
    <row r="30" spans="1:10" ht="26.1" customHeight="1">
      <c r="A30" s="260" t="s">
        <v>487</v>
      </c>
      <c r="B30" s="222" t="s">
        <v>636</v>
      </c>
      <c r="C30" s="260" t="s">
        <v>158</v>
      </c>
      <c r="D30" s="260" t="s">
        <v>637</v>
      </c>
      <c r="E30" s="396" t="s">
        <v>489</v>
      </c>
      <c r="F30" s="396"/>
      <c r="G30" s="223" t="s">
        <v>161</v>
      </c>
      <c r="H30" s="224">
        <v>4</v>
      </c>
      <c r="I30" s="317"/>
      <c r="J30" s="317"/>
    </row>
    <row r="31" spans="1:10" ht="26.1" customHeight="1">
      <c r="A31" s="260" t="s">
        <v>487</v>
      </c>
      <c r="B31" s="222" t="s">
        <v>638</v>
      </c>
      <c r="C31" s="260" t="s">
        <v>23</v>
      </c>
      <c r="D31" s="260" t="s">
        <v>639</v>
      </c>
      <c r="E31" s="396" t="s">
        <v>489</v>
      </c>
      <c r="F31" s="396"/>
      <c r="G31" s="223" t="s">
        <v>154</v>
      </c>
      <c r="H31" s="224">
        <v>0.15</v>
      </c>
      <c r="I31" s="317"/>
      <c r="J31" s="317"/>
    </row>
    <row r="32" spans="1:10" ht="39" customHeight="1">
      <c r="A32" s="260" t="s">
        <v>487</v>
      </c>
      <c r="B32" s="222" t="s">
        <v>640</v>
      </c>
      <c r="C32" s="260" t="s">
        <v>23</v>
      </c>
      <c r="D32" s="260" t="s">
        <v>641</v>
      </c>
      <c r="E32" s="396" t="s">
        <v>489</v>
      </c>
      <c r="F32" s="396"/>
      <c r="G32" s="223" t="s">
        <v>149</v>
      </c>
      <c r="H32" s="224">
        <v>1</v>
      </c>
      <c r="I32" s="317"/>
      <c r="J32" s="317"/>
    </row>
    <row r="33" spans="1:10" ht="26.1" customHeight="1">
      <c r="A33" s="260" t="s">
        <v>487</v>
      </c>
      <c r="B33" s="222" t="s">
        <v>642</v>
      </c>
      <c r="C33" s="260" t="s">
        <v>158</v>
      </c>
      <c r="D33" s="260" t="s">
        <v>643</v>
      </c>
      <c r="E33" s="396" t="s">
        <v>489</v>
      </c>
      <c r="F33" s="396"/>
      <c r="G33" s="223" t="s">
        <v>161</v>
      </c>
      <c r="H33" s="224">
        <v>1</v>
      </c>
      <c r="I33" s="317"/>
      <c r="J33" s="317"/>
    </row>
    <row r="34" spans="1:10">
      <c r="A34" s="256"/>
      <c r="B34" s="256"/>
      <c r="C34" s="256"/>
      <c r="D34" s="256"/>
      <c r="E34" s="319"/>
      <c r="F34" s="320"/>
      <c r="G34" s="319"/>
      <c r="H34" s="320"/>
      <c r="I34" s="319"/>
      <c r="J34" s="320"/>
    </row>
    <row r="35" spans="1:10" ht="14.25" customHeight="1" thickBot="1">
      <c r="A35" s="256"/>
      <c r="B35" s="256"/>
      <c r="C35" s="256"/>
      <c r="D35" s="256"/>
      <c r="E35" s="319"/>
      <c r="F35" s="320"/>
      <c r="G35" s="319"/>
      <c r="H35" s="395"/>
      <c r="I35" s="395"/>
      <c r="J35" s="320"/>
    </row>
    <row r="36" spans="1:10" ht="0.95" customHeight="1" thickTop="1">
      <c r="A36" s="228"/>
      <c r="B36" s="228"/>
      <c r="C36" s="228"/>
      <c r="D36" s="228"/>
      <c r="E36" s="228"/>
      <c r="F36" s="228"/>
      <c r="G36" s="228"/>
      <c r="H36" s="228"/>
      <c r="I36" s="228"/>
      <c r="J36" s="228"/>
    </row>
    <row r="37" spans="1:10" ht="18" customHeight="1">
      <c r="A37" s="257" t="s">
        <v>644</v>
      </c>
      <c r="B37" s="262" t="s">
        <v>220</v>
      </c>
      <c r="C37" s="257" t="s">
        <v>468</v>
      </c>
      <c r="D37" s="257" t="s">
        <v>469</v>
      </c>
      <c r="E37" s="392" t="s">
        <v>470</v>
      </c>
      <c r="F37" s="392"/>
      <c r="G37" s="261" t="s">
        <v>471</v>
      </c>
      <c r="H37" s="262" t="s">
        <v>472</v>
      </c>
      <c r="I37" s="262" t="s">
        <v>473</v>
      </c>
      <c r="J37" s="262" t="s">
        <v>474</v>
      </c>
    </row>
    <row r="38" spans="1:10" ht="24" customHeight="1">
      <c r="A38" s="258" t="s">
        <v>475</v>
      </c>
      <c r="B38" s="214" t="s">
        <v>645</v>
      </c>
      <c r="C38" s="258" t="s">
        <v>617</v>
      </c>
      <c r="D38" s="258" t="s">
        <v>646</v>
      </c>
      <c r="E38" s="393" t="s">
        <v>477</v>
      </c>
      <c r="F38" s="393"/>
      <c r="G38" s="215" t="s">
        <v>619</v>
      </c>
      <c r="H38" s="216">
        <v>1</v>
      </c>
      <c r="I38" s="318"/>
      <c r="J38" s="318"/>
    </row>
    <row r="39" spans="1:10" ht="39" customHeight="1">
      <c r="A39" s="259" t="s">
        <v>478</v>
      </c>
      <c r="B39" s="218" t="s">
        <v>647</v>
      </c>
      <c r="C39" s="259" t="s">
        <v>23</v>
      </c>
      <c r="D39" s="259" t="s">
        <v>181</v>
      </c>
      <c r="E39" s="394" t="s">
        <v>477</v>
      </c>
      <c r="F39" s="394"/>
      <c r="G39" s="219" t="s">
        <v>149</v>
      </c>
      <c r="H39" s="220">
        <v>10</v>
      </c>
      <c r="I39" s="316"/>
      <c r="J39" s="316"/>
    </row>
    <row r="40" spans="1:10" ht="39" customHeight="1">
      <c r="A40" s="259" t="s">
        <v>478</v>
      </c>
      <c r="B40" s="218" t="s">
        <v>648</v>
      </c>
      <c r="C40" s="259" t="s">
        <v>158</v>
      </c>
      <c r="D40" s="259" t="s">
        <v>592</v>
      </c>
      <c r="E40" s="394" t="s">
        <v>649</v>
      </c>
      <c r="F40" s="394"/>
      <c r="G40" s="219" t="s">
        <v>136</v>
      </c>
      <c r="H40" s="220">
        <v>1</v>
      </c>
      <c r="I40" s="316"/>
      <c r="J40" s="316"/>
    </row>
    <row r="41" spans="1:10" ht="39" customHeight="1">
      <c r="A41" s="259" t="s">
        <v>478</v>
      </c>
      <c r="B41" s="218" t="s">
        <v>650</v>
      </c>
      <c r="C41" s="259" t="s">
        <v>23</v>
      </c>
      <c r="D41" s="259" t="s">
        <v>651</v>
      </c>
      <c r="E41" s="394" t="s">
        <v>477</v>
      </c>
      <c r="F41" s="394"/>
      <c r="G41" s="219" t="s">
        <v>144</v>
      </c>
      <c r="H41" s="220">
        <v>1</v>
      </c>
      <c r="I41" s="316"/>
      <c r="J41" s="316"/>
    </row>
    <row r="42" spans="1:10" ht="26.1" customHeight="1">
      <c r="A42" s="259" t="s">
        <v>478</v>
      </c>
      <c r="B42" s="218" t="s">
        <v>652</v>
      </c>
      <c r="C42" s="259" t="s">
        <v>617</v>
      </c>
      <c r="D42" s="259" t="s">
        <v>653</v>
      </c>
      <c r="E42" s="394" t="s">
        <v>480</v>
      </c>
      <c r="F42" s="394"/>
      <c r="G42" s="219" t="s">
        <v>186</v>
      </c>
      <c r="H42" s="220">
        <v>44</v>
      </c>
      <c r="I42" s="316"/>
      <c r="J42" s="316"/>
    </row>
    <row r="43" spans="1:10" ht="39" customHeight="1">
      <c r="A43" s="259" t="s">
        <v>478</v>
      </c>
      <c r="B43" s="218" t="s">
        <v>654</v>
      </c>
      <c r="C43" s="259" t="s">
        <v>23</v>
      </c>
      <c r="D43" s="259" t="s">
        <v>180</v>
      </c>
      <c r="E43" s="394" t="s">
        <v>477</v>
      </c>
      <c r="F43" s="394"/>
      <c r="G43" s="219" t="s">
        <v>149</v>
      </c>
      <c r="H43" s="220">
        <v>60</v>
      </c>
      <c r="I43" s="316"/>
      <c r="J43" s="316"/>
    </row>
    <row r="44" spans="1:10" ht="51.95" customHeight="1">
      <c r="A44" s="259" t="s">
        <v>478</v>
      </c>
      <c r="B44" s="218" t="s">
        <v>655</v>
      </c>
      <c r="C44" s="259" t="s">
        <v>158</v>
      </c>
      <c r="D44" s="259" t="s">
        <v>591</v>
      </c>
      <c r="E44" s="394" t="s">
        <v>656</v>
      </c>
      <c r="F44" s="394"/>
      <c r="G44" s="219" t="s">
        <v>144</v>
      </c>
      <c r="H44" s="220">
        <v>1</v>
      </c>
      <c r="I44" s="316"/>
      <c r="J44" s="316"/>
    </row>
    <row r="45" spans="1:10" ht="39" customHeight="1">
      <c r="A45" s="259" t="s">
        <v>478</v>
      </c>
      <c r="B45" s="218" t="s">
        <v>657</v>
      </c>
      <c r="C45" s="259" t="s">
        <v>23</v>
      </c>
      <c r="D45" s="259" t="s">
        <v>179</v>
      </c>
      <c r="E45" s="394" t="s">
        <v>477</v>
      </c>
      <c r="F45" s="394"/>
      <c r="G45" s="219" t="s">
        <v>149</v>
      </c>
      <c r="H45" s="220">
        <v>60</v>
      </c>
      <c r="I45" s="316"/>
      <c r="J45" s="316"/>
    </row>
    <row r="46" spans="1:10" ht="26.1" customHeight="1">
      <c r="A46" s="259" t="s">
        <v>478</v>
      </c>
      <c r="B46" s="218" t="s">
        <v>567</v>
      </c>
      <c r="C46" s="259" t="s">
        <v>23</v>
      </c>
      <c r="D46" s="259" t="s">
        <v>129</v>
      </c>
      <c r="E46" s="394" t="s">
        <v>480</v>
      </c>
      <c r="F46" s="394"/>
      <c r="G46" s="219" t="s">
        <v>186</v>
      </c>
      <c r="H46" s="220">
        <v>88</v>
      </c>
      <c r="I46" s="316"/>
      <c r="J46" s="316"/>
    </row>
    <row r="47" spans="1:10" ht="26.1" customHeight="1">
      <c r="A47" s="260" t="s">
        <v>487</v>
      </c>
      <c r="B47" s="222" t="s">
        <v>658</v>
      </c>
      <c r="C47" s="260" t="s">
        <v>461</v>
      </c>
      <c r="D47" s="260" t="s">
        <v>229</v>
      </c>
      <c r="E47" s="396" t="s">
        <v>489</v>
      </c>
      <c r="F47" s="396"/>
      <c r="G47" s="223" t="s">
        <v>161</v>
      </c>
      <c r="H47" s="224">
        <v>80</v>
      </c>
      <c r="I47" s="317"/>
      <c r="J47" s="317"/>
    </row>
    <row r="48" spans="1:10" ht="26.1" customHeight="1">
      <c r="A48" s="260" t="s">
        <v>487</v>
      </c>
      <c r="B48" s="222" t="s">
        <v>659</v>
      </c>
      <c r="C48" s="260" t="s">
        <v>23</v>
      </c>
      <c r="D48" s="260" t="s">
        <v>660</v>
      </c>
      <c r="E48" s="396" t="s">
        <v>489</v>
      </c>
      <c r="F48" s="396"/>
      <c r="G48" s="223" t="s">
        <v>144</v>
      </c>
      <c r="H48" s="224">
        <v>8</v>
      </c>
      <c r="I48" s="317"/>
      <c r="J48" s="317"/>
    </row>
    <row r="49" spans="1:10">
      <c r="A49" s="256"/>
      <c r="B49" s="256"/>
      <c r="C49" s="256"/>
      <c r="D49" s="256"/>
      <c r="E49" s="319"/>
      <c r="F49" s="320"/>
      <c r="G49" s="319"/>
      <c r="H49" s="320"/>
      <c r="I49" s="319"/>
      <c r="J49" s="320"/>
    </row>
    <row r="50" spans="1:10" ht="14.25" customHeight="1" thickBot="1">
      <c r="A50" s="256"/>
      <c r="B50" s="256"/>
      <c r="C50" s="256"/>
      <c r="D50" s="256"/>
      <c r="E50" s="319"/>
      <c r="F50" s="320"/>
      <c r="G50" s="319"/>
      <c r="H50" s="395"/>
      <c r="I50" s="395"/>
      <c r="J50" s="320"/>
    </row>
    <row r="51" spans="1:10" ht="0.95" customHeight="1" thickTop="1">
      <c r="A51" s="228"/>
      <c r="B51" s="228"/>
      <c r="C51" s="228"/>
      <c r="D51" s="228"/>
      <c r="E51" s="228"/>
      <c r="F51" s="228"/>
      <c r="G51" s="228"/>
      <c r="H51" s="228"/>
      <c r="I51" s="228"/>
      <c r="J51" s="228"/>
    </row>
    <row r="52" spans="1:10" ht="18" customHeight="1">
      <c r="A52" s="257" t="s">
        <v>467</v>
      </c>
      <c r="B52" s="262" t="s">
        <v>220</v>
      </c>
      <c r="C52" s="257" t="s">
        <v>468</v>
      </c>
      <c r="D52" s="257" t="s">
        <v>469</v>
      </c>
      <c r="E52" s="392" t="s">
        <v>470</v>
      </c>
      <c r="F52" s="392"/>
      <c r="G52" s="261" t="s">
        <v>471</v>
      </c>
      <c r="H52" s="262" t="s">
        <v>472</v>
      </c>
      <c r="I52" s="262" t="s">
        <v>473</v>
      </c>
      <c r="J52" s="262" t="s">
        <v>474</v>
      </c>
    </row>
    <row r="53" spans="1:10" ht="24" customHeight="1">
      <c r="A53" s="258" t="s">
        <v>475</v>
      </c>
      <c r="B53" s="214" t="s">
        <v>476</v>
      </c>
      <c r="C53" s="258" t="s">
        <v>23</v>
      </c>
      <c r="D53" s="258" t="s">
        <v>661</v>
      </c>
      <c r="E53" s="393" t="s">
        <v>477</v>
      </c>
      <c r="F53" s="393"/>
      <c r="G53" s="215" t="s">
        <v>149</v>
      </c>
      <c r="H53" s="216">
        <v>1</v>
      </c>
      <c r="I53" s="318"/>
      <c r="J53" s="318"/>
    </row>
    <row r="54" spans="1:10" ht="39" customHeight="1">
      <c r="A54" s="259" t="s">
        <v>478</v>
      </c>
      <c r="B54" s="218" t="s">
        <v>485</v>
      </c>
      <c r="C54" s="259" t="s">
        <v>23</v>
      </c>
      <c r="D54" s="259" t="s">
        <v>191</v>
      </c>
      <c r="E54" s="394" t="s">
        <v>486</v>
      </c>
      <c r="F54" s="394"/>
      <c r="G54" s="219" t="s">
        <v>138</v>
      </c>
      <c r="H54" s="220">
        <v>1.1999999999999999E-3</v>
      </c>
      <c r="I54" s="316"/>
      <c r="J54" s="316"/>
    </row>
    <row r="55" spans="1:10" ht="26.1" customHeight="1">
      <c r="A55" s="259" t="s">
        <v>478</v>
      </c>
      <c r="B55" s="218" t="s">
        <v>479</v>
      </c>
      <c r="C55" s="259" t="s">
        <v>23</v>
      </c>
      <c r="D55" s="259" t="s">
        <v>192</v>
      </c>
      <c r="E55" s="394" t="s">
        <v>480</v>
      </c>
      <c r="F55" s="394"/>
      <c r="G55" s="219" t="s">
        <v>186</v>
      </c>
      <c r="H55" s="220">
        <v>0.18970000000000001</v>
      </c>
      <c r="I55" s="316"/>
      <c r="J55" s="316"/>
    </row>
    <row r="56" spans="1:10" ht="39" customHeight="1">
      <c r="A56" s="259" t="s">
        <v>478</v>
      </c>
      <c r="B56" s="218" t="s">
        <v>482</v>
      </c>
      <c r="C56" s="259" t="s">
        <v>23</v>
      </c>
      <c r="D56" s="259" t="s">
        <v>188</v>
      </c>
      <c r="E56" s="394" t="s">
        <v>483</v>
      </c>
      <c r="F56" s="394"/>
      <c r="G56" s="219" t="s">
        <v>143</v>
      </c>
      <c r="H56" s="220">
        <v>4.4000000000000003E-3</v>
      </c>
      <c r="I56" s="316"/>
      <c r="J56" s="316"/>
    </row>
    <row r="57" spans="1:10" ht="39" customHeight="1">
      <c r="A57" s="259" t="s">
        <v>478</v>
      </c>
      <c r="B57" s="218" t="s">
        <v>484</v>
      </c>
      <c r="C57" s="259" t="s">
        <v>23</v>
      </c>
      <c r="D57" s="259" t="s">
        <v>190</v>
      </c>
      <c r="E57" s="394" t="s">
        <v>483</v>
      </c>
      <c r="F57" s="394"/>
      <c r="G57" s="219" t="s">
        <v>189</v>
      </c>
      <c r="H57" s="220">
        <v>1.9099999999999999E-2</v>
      </c>
      <c r="I57" s="316"/>
      <c r="J57" s="316"/>
    </row>
    <row r="58" spans="1:10" ht="24" customHeight="1">
      <c r="A58" s="259" t="s">
        <v>478</v>
      </c>
      <c r="B58" s="218" t="s">
        <v>481</v>
      </c>
      <c r="C58" s="259" t="s">
        <v>23</v>
      </c>
      <c r="D58" s="259" t="s">
        <v>183</v>
      </c>
      <c r="E58" s="394" t="s">
        <v>480</v>
      </c>
      <c r="F58" s="394"/>
      <c r="G58" s="219" t="s">
        <v>186</v>
      </c>
      <c r="H58" s="220">
        <v>0.56910000000000005</v>
      </c>
      <c r="I58" s="316"/>
      <c r="J58" s="316"/>
    </row>
    <row r="59" spans="1:10" ht="39" customHeight="1">
      <c r="A59" s="260" t="s">
        <v>487</v>
      </c>
      <c r="B59" s="222" t="s">
        <v>492</v>
      </c>
      <c r="C59" s="260" t="s">
        <v>23</v>
      </c>
      <c r="D59" s="260" t="s">
        <v>244</v>
      </c>
      <c r="E59" s="396" t="s">
        <v>489</v>
      </c>
      <c r="F59" s="396"/>
      <c r="G59" s="223" t="s">
        <v>149</v>
      </c>
      <c r="H59" s="224">
        <v>0.58530000000000004</v>
      </c>
      <c r="I59" s="317"/>
      <c r="J59" s="317"/>
    </row>
    <row r="60" spans="1:10" ht="26.1" customHeight="1">
      <c r="A60" s="260" t="s">
        <v>487</v>
      </c>
      <c r="B60" s="222" t="s">
        <v>491</v>
      </c>
      <c r="C60" s="260" t="s">
        <v>23</v>
      </c>
      <c r="D60" s="260" t="s">
        <v>243</v>
      </c>
      <c r="E60" s="396" t="s">
        <v>489</v>
      </c>
      <c r="F60" s="396"/>
      <c r="G60" s="223" t="s">
        <v>154</v>
      </c>
      <c r="H60" s="224">
        <v>4.2799999999999998E-2</v>
      </c>
      <c r="I60" s="317"/>
      <c r="J60" s="317"/>
    </row>
    <row r="61" spans="1:10" ht="26.1" customHeight="1">
      <c r="A61" s="260" t="s">
        <v>487</v>
      </c>
      <c r="B61" s="222" t="s">
        <v>488</v>
      </c>
      <c r="C61" s="260" t="s">
        <v>23</v>
      </c>
      <c r="D61" s="260" t="s">
        <v>662</v>
      </c>
      <c r="E61" s="396" t="s">
        <v>489</v>
      </c>
      <c r="F61" s="396"/>
      <c r="G61" s="223" t="s">
        <v>187</v>
      </c>
      <c r="H61" s="224">
        <v>1</v>
      </c>
      <c r="I61" s="317"/>
      <c r="J61" s="317"/>
    </row>
    <row r="62" spans="1:10" ht="39" customHeight="1">
      <c r="A62" s="260" t="s">
        <v>487</v>
      </c>
      <c r="B62" s="222" t="s">
        <v>490</v>
      </c>
      <c r="C62" s="260" t="s">
        <v>23</v>
      </c>
      <c r="D62" s="260" t="s">
        <v>663</v>
      </c>
      <c r="E62" s="396" t="s">
        <v>489</v>
      </c>
      <c r="F62" s="396"/>
      <c r="G62" s="223" t="s">
        <v>187</v>
      </c>
      <c r="H62" s="224">
        <v>1.2273000000000001</v>
      </c>
      <c r="I62" s="317"/>
      <c r="J62" s="317"/>
    </row>
    <row r="63" spans="1:10">
      <c r="A63" s="256"/>
      <c r="B63" s="256"/>
      <c r="C63" s="256"/>
      <c r="D63" s="256"/>
      <c r="E63" s="319"/>
      <c r="F63" s="320"/>
      <c r="G63" s="319"/>
      <c r="H63" s="320"/>
      <c r="I63" s="319"/>
      <c r="J63" s="320"/>
    </row>
    <row r="64" spans="1:10" ht="14.25" customHeight="1" thickBot="1">
      <c r="A64" s="256"/>
      <c r="B64" s="256"/>
      <c r="C64" s="256"/>
      <c r="D64" s="256"/>
      <c r="E64" s="319"/>
      <c r="F64" s="320"/>
      <c r="G64" s="319"/>
      <c r="H64" s="395"/>
      <c r="I64" s="395"/>
      <c r="J64" s="320"/>
    </row>
    <row r="65" spans="1:10" ht="0.95" customHeight="1" thickTop="1">
      <c r="A65" s="228"/>
      <c r="B65" s="228"/>
      <c r="C65" s="228"/>
      <c r="D65" s="228"/>
      <c r="E65" s="228"/>
      <c r="F65" s="228"/>
      <c r="G65" s="228"/>
      <c r="H65" s="228"/>
      <c r="I65" s="228"/>
      <c r="J65" s="228"/>
    </row>
    <row r="66" spans="1:10" ht="18" customHeight="1">
      <c r="A66" s="257" t="s">
        <v>664</v>
      </c>
      <c r="B66" s="262" t="s">
        <v>220</v>
      </c>
      <c r="C66" s="257" t="s">
        <v>468</v>
      </c>
      <c r="D66" s="257" t="s">
        <v>469</v>
      </c>
      <c r="E66" s="392" t="s">
        <v>470</v>
      </c>
      <c r="F66" s="392"/>
      <c r="G66" s="261" t="s">
        <v>471</v>
      </c>
      <c r="H66" s="262" t="s">
        <v>472</v>
      </c>
      <c r="I66" s="262" t="s">
        <v>473</v>
      </c>
      <c r="J66" s="262" t="s">
        <v>474</v>
      </c>
    </row>
    <row r="67" spans="1:10" ht="26.1" customHeight="1">
      <c r="A67" s="258" t="s">
        <v>475</v>
      </c>
      <c r="B67" s="214" t="s">
        <v>665</v>
      </c>
      <c r="C67" s="258" t="s">
        <v>617</v>
      </c>
      <c r="D67" s="258" t="s">
        <v>230</v>
      </c>
      <c r="E67" s="393" t="s">
        <v>477</v>
      </c>
      <c r="F67" s="393"/>
      <c r="G67" s="215" t="s">
        <v>666</v>
      </c>
      <c r="H67" s="216">
        <v>1</v>
      </c>
      <c r="I67" s="318"/>
      <c r="J67" s="318"/>
    </row>
    <row r="68" spans="1:10" ht="24" customHeight="1">
      <c r="A68" s="259" t="s">
        <v>478</v>
      </c>
      <c r="B68" s="218" t="s">
        <v>553</v>
      </c>
      <c r="C68" s="259" t="s">
        <v>23</v>
      </c>
      <c r="D68" s="259" t="s">
        <v>126</v>
      </c>
      <c r="E68" s="394" t="s">
        <v>480</v>
      </c>
      <c r="F68" s="394"/>
      <c r="G68" s="219" t="s">
        <v>186</v>
      </c>
      <c r="H68" s="220">
        <v>0.1</v>
      </c>
      <c r="I68" s="316"/>
      <c r="J68" s="316"/>
    </row>
    <row r="69" spans="1:10" ht="26.1" customHeight="1">
      <c r="A69" s="260" t="s">
        <v>487</v>
      </c>
      <c r="B69" s="222" t="s">
        <v>667</v>
      </c>
      <c r="C69" s="260" t="s">
        <v>461</v>
      </c>
      <c r="D69" s="260" t="s">
        <v>334</v>
      </c>
      <c r="E69" s="396" t="s">
        <v>489</v>
      </c>
      <c r="F69" s="396"/>
      <c r="G69" s="223" t="s">
        <v>161</v>
      </c>
      <c r="H69" s="224">
        <v>1</v>
      </c>
      <c r="I69" s="317"/>
      <c r="J69" s="317"/>
    </row>
    <row r="70" spans="1:10">
      <c r="A70" s="256"/>
      <c r="B70" s="256"/>
      <c r="C70" s="256"/>
      <c r="D70" s="256"/>
      <c r="E70" s="256"/>
      <c r="F70" s="226"/>
      <c r="G70" s="256"/>
      <c r="H70" s="226"/>
      <c r="I70" s="256"/>
      <c r="J70" s="226"/>
    </row>
    <row r="71" spans="1:10">
      <c r="A71" s="256"/>
      <c r="B71" s="256"/>
      <c r="C71" s="256"/>
      <c r="D71" s="256"/>
      <c r="E71" s="256"/>
      <c r="F71" s="226"/>
      <c r="G71" s="256"/>
      <c r="H71" s="408"/>
      <c r="I71" s="408"/>
      <c r="J71" s="226"/>
    </row>
    <row r="72" spans="1:10" ht="30" customHeight="1" thickBot="1">
      <c r="A72" s="251"/>
      <c r="B72" s="251"/>
      <c r="C72" s="251"/>
      <c r="D72" s="251"/>
      <c r="E72" s="251"/>
      <c r="F72" s="251"/>
      <c r="G72" s="251"/>
      <c r="H72" s="227"/>
      <c r="I72" s="251"/>
      <c r="J72" s="253"/>
    </row>
    <row r="73" spans="1:10" ht="0.95" customHeight="1" thickTop="1">
      <c r="A73" s="228"/>
      <c r="B73" s="228"/>
      <c r="C73" s="228"/>
      <c r="D73" s="228"/>
      <c r="E73" s="228"/>
      <c r="F73" s="228"/>
      <c r="G73" s="228"/>
      <c r="H73" s="228"/>
      <c r="I73" s="228"/>
      <c r="J73" s="228"/>
    </row>
    <row r="74" spans="1:10" ht="18" customHeight="1">
      <c r="A74" s="257" t="s">
        <v>498</v>
      </c>
      <c r="B74" s="262" t="s">
        <v>220</v>
      </c>
      <c r="C74" s="257" t="s">
        <v>468</v>
      </c>
      <c r="D74" s="257" t="s">
        <v>469</v>
      </c>
      <c r="E74" s="392" t="s">
        <v>470</v>
      </c>
      <c r="F74" s="392"/>
      <c r="G74" s="261" t="s">
        <v>471</v>
      </c>
      <c r="H74" s="262" t="s">
        <v>472</v>
      </c>
      <c r="I74" s="262" t="s">
        <v>473</v>
      </c>
      <c r="J74" s="262" t="s">
        <v>474</v>
      </c>
    </row>
    <row r="75" spans="1:10" ht="51.95" customHeight="1">
      <c r="A75" s="258" t="s">
        <v>475</v>
      </c>
      <c r="B75" s="214" t="s">
        <v>499</v>
      </c>
      <c r="C75" s="258" t="s">
        <v>461</v>
      </c>
      <c r="D75" s="258" t="s">
        <v>668</v>
      </c>
      <c r="E75" s="393" t="s">
        <v>130</v>
      </c>
      <c r="F75" s="393"/>
      <c r="G75" s="215" t="s">
        <v>162</v>
      </c>
      <c r="H75" s="216">
        <v>1</v>
      </c>
      <c r="I75" s="318"/>
      <c r="J75" s="318"/>
    </row>
    <row r="76" spans="1:10" ht="20.100000000000001" customHeight="1">
      <c r="A76" s="397"/>
      <c r="B76" s="397"/>
      <c r="C76" s="397"/>
      <c r="D76" s="397"/>
      <c r="E76" s="397"/>
      <c r="F76" s="397" t="s">
        <v>500</v>
      </c>
      <c r="G76" s="397"/>
      <c r="H76" s="397"/>
      <c r="I76" s="397"/>
      <c r="J76" s="229">
        <v>0</v>
      </c>
    </row>
    <row r="77" spans="1:10" ht="20.100000000000001" customHeight="1">
      <c r="A77" s="397"/>
      <c r="B77" s="397"/>
      <c r="C77" s="397"/>
      <c r="D77" s="397"/>
      <c r="E77" s="397"/>
      <c r="F77" s="397" t="s">
        <v>501</v>
      </c>
      <c r="G77" s="397"/>
      <c r="H77" s="397"/>
      <c r="I77" s="397"/>
      <c r="J77" s="229">
        <v>0</v>
      </c>
    </row>
    <row r="78" spans="1:10" ht="20.100000000000001" customHeight="1">
      <c r="A78" s="397"/>
      <c r="B78" s="397"/>
      <c r="C78" s="397"/>
      <c r="D78" s="397"/>
      <c r="E78" s="397"/>
      <c r="F78" s="397" t="s">
        <v>502</v>
      </c>
      <c r="G78" s="397"/>
      <c r="H78" s="397"/>
      <c r="I78" s="397"/>
      <c r="J78" s="229">
        <v>0</v>
      </c>
    </row>
    <row r="79" spans="1:10" ht="20.100000000000001" customHeight="1">
      <c r="A79" s="397"/>
      <c r="B79" s="397"/>
      <c r="C79" s="397"/>
      <c r="D79" s="397"/>
      <c r="E79" s="397"/>
      <c r="F79" s="397" t="s">
        <v>503</v>
      </c>
      <c r="G79" s="397"/>
      <c r="H79" s="397"/>
      <c r="I79" s="397"/>
      <c r="J79" s="229">
        <v>0</v>
      </c>
    </row>
    <row r="80" spans="1:10" ht="20.100000000000001" customHeight="1">
      <c r="A80" s="397"/>
      <c r="B80" s="397"/>
      <c r="C80" s="397"/>
      <c r="D80" s="397"/>
      <c r="E80" s="397"/>
      <c r="F80" s="397" t="s">
        <v>504</v>
      </c>
      <c r="G80" s="397"/>
      <c r="H80" s="397"/>
      <c r="I80" s="397"/>
      <c r="J80" s="229">
        <v>0</v>
      </c>
    </row>
    <row r="81" spans="1:10" ht="20.100000000000001" customHeight="1">
      <c r="A81" s="257" t="s">
        <v>505</v>
      </c>
      <c r="B81" s="262" t="s">
        <v>468</v>
      </c>
      <c r="C81" s="257" t="s">
        <v>220</v>
      </c>
      <c r="D81" s="257" t="s">
        <v>489</v>
      </c>
      <c r="E81" s="262" t="s">
        <v>210</v>
      </c>
      <c r="F81" s="262" t="s">
        <v>215</v>
      </c>
      <c r="G81" s="398" t="s">
        <v>218</v>
      </c>
      <c r="H81" s="398"/>
      <c r="I81" s="398"/>
      <c r="J81" s="262" t="s">
        <v>212</v>
      </c>
    </row>
    <row r="82" spans="1:10" ht="39" customHeight="1">
      <c r="A82" s="260" t="s">
        <v>487</v>
      </c>
      <c r="B82" s="222" t="s">
        <v>461</v>
      </c>
      <c r="C82" s="260" t="s">
        <v>221</v>
      </c>
      <c r="D82" s="260" t="s">
        <v>506</v>
      </c>
      <c r="E82" s="224">
        <v>8.0000000000000007E-5</v>
      </c>
      <c r="F82" s="223" t="s">
        <v>136</v>
      </c>
      <c r="G82" s="401"/>
      <c r="H82" s="401"/>
      <c r="I82" s="396"/>
      <c r="J82" s="322"/>
    </row>
    <row r="83" spans="1:10" ht="39" customHeight="1">
      <c r="A83" s="260" t="s">
        <v>487</v>
      </c>
      <c r="B83" s="222" t="s">
        <v>461</v>
      </c>
      <c r="C83" s="260" t="s">
        <v>221</v>
      </c>
      <c r="D83" s="260" t="s">
        <v>506</v>
      </c>
      <c r="E83" s="224">
        <v>1.333E-2</v>
      </c>
      <c r="F83" s="223" t="s">
        <v>136</v>
      </c>
      <c r="G83" s="401"/>
      <c r="H83" s="401"/>
      <c r="I83" s="396"/>
      <c r="J83" s="264"/>
    </row>
    <row r="84" spans="1:10" ht="20.100000000000001" customHeight="1">
      <c r="A84" s="397"/>
      <c r="B84" s="397"/>
      <c r="C84" s="397"/>
      <c r="D84" s="397"/>
      <c r="E84" s="397"/>
      <c r="F84" s="397" t="s">
        <v>507</v>
      </c>
      <c r="G84" s="397"/>
      <c r="H84" s="397"/>
      <c r="I84" s="397"/>
      <c r="J84" s="229">
        <v>5.7999999999999996E-3</v>
      </c>
    </row>
    <row r="85" spans="1:10" ht="20.100000000000001" customHeight="1">
      <c r="A85" s="257" t="s">
        <v>508</v>
      </c>
      <c r="B85" s="262" t="s">
        <v>468</v>
      </c>
      <c r="C85" s="257" t="s">
        <v>220</v>
      </c>
      <c r="D85" s="257" t="s">
        <v>509</v>
      </c>
      <c r="E85" s="262" t="s">
        <v>210</v>
      </c>
      <c r="F85" s="262" t="s">
        <v>215</v>
      </c>
      <c r="G85" s="398" t="s">
        <v>218</v>
      </c>
      <c r="H85" s="398"/>
      <c r="I85" s="398"/>
      <c r="J85" s="262" t="s">
        <v>212</v>
      </c>
    </row>
    <row r="86" spans="1:10" ht="26.1" customHeight="1">
      <c r="A86" s="259" t="s">
        <v>510</v>
      </c>
      <c r="B86" s="218" t="s">
        <v>461</v>
      </c>
      <c r="C86" s="259">
        <v>5213416</v>
      </c>
      <c r="D86" s="259" t="s">
        <v>223</v>
      </c>
      <c r="E86" s="220">
        <v>1.24E-2</v>
      </c>
      <c r="F86" s="219" t="s">
        <v>149</v>
      </c>
      <c r="G86" s="399"/>
      <c r="H86" s="399"/>
      <c r="I86" s="394"/>
      <c r="J86" s="263"/>
    </row>
    <row r="87" spans="1:10" ht="39" customHeight="1">
      <c r="A87" s="259" t="s">
        <v>510</v>
      </c>
      <c r="B87" s="218" t="s">
        <v>461</v>
      </c>
      <c r="C87" s="259">
        <v>5914655</v>
      </c>
      <c r="D87" s="259" t="s">
        <v>512</v>
      </c>
      <c r="E87" s="220">
        <v>1.24E-2</v>
      </c>
      <c r="F87" s="219" t="s">
        <v>164</v>
      </c>
      <c r="G87" s="399"/>
      <c r="H87" s="399"/>
      <c r="I87" s="394"/>
      <c r="J87" s="263"/>
    </row>
    <row r="88" spans="1:10" ht="26.1" customHeight="1">
      <c r="A88" s="259" t="s">
        <v>510</v>
      </c>
      <c r="B88" s="218" t="s">
        <v>461</v>
      </c>
      <c r="C88" s="259">
        <v>5219544</v>
      </c>
      <c r="D88" s="259" t="s">
        <v>222</v>
      </c>
      <c r="E88" s="220">
        <v>1.4149999999999999E-2</v>
      </c>
      <c r="F88" s="219" t="s">
        <v>136</v>
      </c>
      <c r="G88" s="399"/>
      <c r="H88" s="399"/>
      <c r="I88" s="394"/>
      <c r="J88" s="263"/>
    </row>
    <row r="89" spans="1:10" ht="39" customHeight="1">
      <c r="A89" s="259" t="s">
        <v>510</v>
      </c>
      <c r="B89" s="218" t="s">
        <v>461</v>
      </c>
      <c r="C89" s="259">
        <v>5914655</v>
      </c>
      <c r="D89" s="259" t="s">
        <v>512</v>
      </c>
      <c r="E89" s="220">
        <v>1.4149999999999999E-2</v>
      </c>
      <c r="F89" s="219" t="s">
        <v>164</v>
      </c>
      <c r="G89" s="399"/>
      <c r="H89" s="399"/>
      <c r="I89" s="394"/>
      <c r="J89" s="263"/>
    </row>
    <row r="90" spans="1:10" ht="39" customHeight="1">
      <c r="A90" s="259" t="s">
        <v>510</v>
      </c>
      <c r="B90" s="218" t="s">
        <v>461</v>
      </c>
      <c r="C90" s="259">
        <v>5914655</v>
      </c>
      <c r="D90" s="259" t="s">
        <v>512</v>
      </c>
      <c r="E90" s="220">
        <v>8.0000000000000007E-5</v>
      </c>
      <c r="F90" s="219" t="s">
        <v>164</v>
      </c>
      <c r="G90" s="399"/>
      <c r="H90" s="399"/>
      <c r="I90" s="394"/>
      <c r="J90" s="263"/>
    </row>
    <row r="91" spans="1:10" ht="26.1" customHeight="1">
      <c r="A91" s="259" t="s">
        <v>510</v>
      </c>
      <c r="B91" s="218" t="s">
        <v>461</v>
      </c>
      <c r="C91" s="259">
        <v>5213416</v>
      </c>
      <c r="D91" s="259" t="s">
        <v>223</v>
      </c>
      <c r="E91" s="220">
        <v>1.67E-3</v>
      </c>
      <c r="F91" s="219" t="s">
        <v>149</v>
      </c>
      <c r="G91" s="399"/>
      <c r="H91" s="399"/>
      <c r="I91" s="394"/>
      <c r="J91" s="263"/>
    </row>
    <row r="92" spans="1:10" ht="26.1" customHeight="1">
      <c r="A92" s="259" t="s">
        <v>510</v>
      </c>
      <c r="B92" s="218" t="s">
        <v>461</v>
      </c>
      <c r="C92" s="259">
        <v>5219544</v>
      </c>
      <c r="D92" s="259" t="s">
        <v>222</v>
      </c>
      <c r="E92" s="220">
        <v>1.67E-3</v>
      </c>
      <c r="F92" s="219" t="s">
        <v>136</v>
      </c>
      <c r="G92" s="399"/>
      <c r="H92" s="399"/>
      <c r="I92" s="394"/>
      <c r="J92" s="263"/>
    </row>
    <row r="93" spans="1:10">
      <c r="A93" s="256"/>
      <c r="B93" s="256"/>
      <c r="C93" s="256"/>
      <c r="D93" s="256"/>
      <c r="E93" s="319"/>
      <c r="F93" s="320"/>
      <c r="G93" s="319"/>
      <c r="H93" s="320"/>
      <c r="I93" s="319"/>
      <c r="J93" s="320"/>
    </row>
    <row r="94" spans="1:10" ht="14.25" customHeight="1" thickBot="1">
      <c r="A94" s="256"/>
      <c r="B94" s="256"/>
      <c r="C94" s="256"/>
      <c r="D94" s="256"/>
      <c r="E94" s="319"/>
      <c r="F94" s="320"/>
      <c r="G94" s="319"/>
      <c r="H94" s="395"/>
      <c r="I94" s="395"/>
      <c r="J94" s="320"/>
    </row>
    <row r="95" spans="1:10" ht="0.95" customHeight="1" thickTop="1">
      <c r="A95" s="228"/>
      <c r="B95" s="228"/>
      <c r="C95" s="228"/>
      <c r="D95" s="228"/>
      <c r="E95" s="228"/>
      <c r="F95" s="228"/>
      <c r="G95" s="228"/>
      <c r="H95" s="228"/>
      <c r="I95" s="228"/>
      <c r="J95" s="228"/>
    </row>
    <row r="96" spans="1:10" ht="18" customHeight="1">
      <c r="A96" s="257" t="s">
        <v>669</v>
      </c>
      <c r="B96" s="262" t="s">
        <v>220</v>
      </c>
      <c r="C96" s="257" t="s">
        <v>468</v>
      </c>
      <c r="D96" s="257" t="s">
        <v>469</v>
      </c>
      <c r="E96" s="392" t="s">
        <v>470</v>
      </c>
      <c r="F96" s="392"/>
      <c r="G96" s="261" t="s">
        <v>471</v>
      </c>
      <c r="H96" s="262" t="s">
        <v>472</v>
      </c>
      <c r="I96" s="262" t="s">
        <v>473</v>
      </c>
      <c r="J96" s="262" t="s">
        <v>474</v>
      </c>
    </row>
    <row r="97" spans="1:10" ht="24" customHeight="1">
      <c r="A97" s="258" t="s">
        <v>475</v>
      </c>
      <c r="B97" s="214" t="s">
        <v>670</v>
      </c>
      <c r="C97" s="258" t="s">
        <v>617</v>
      </c>
      <c r="D97" s="258" t="s">
        <v>671</v>
      </c>
      <c r="E97" s="393" t="s">
        <v>477</v>
      </c>
      <c r="F97" s="393"/>
      <c r="G97" s="215" t="s">
        <v>619</v>
      </c>
      <c r="H97" s="216">
        <v>1</v>
      </c>
      <c r="I97" s="217"/>
      <c r="J97" s="217"/>
    </row>
    <row r="98" spans="1:10" ht="24" customHeight="1">
      <c r="A98" s="259" t="s">
        <v>478</v>
      </c>
      <c r="B98" s="218" t="s">
        <v>672</v>
      </c>
      <c r="C98" s="259" t="s">
        <v>23</v>
      </c>
      <c r="D98" s="259" t="s">
        <v>195</v>
      </c>
      <c r="E98" s="394" t="s">
        <v>480</v>
      </c>
      <c r="F98" s="394"/>
      <c r="G98" s="219" t="s">
        <v>124</v>
      </c>
      <c r="H98" s="220">
        <v>6</v>
      </c>
      <c r="I98" s="316"/>
      <c r="J98" s="316"/>
    </row>
    <row r="99" spans="1:10" ht="24" customHeight="1">
      <c r="A99" s="259" t="s">
        <v>478</v>
      </c>
      <c r="B99" s="218" t="s">
        <v>673</v>
      </c>
      <c r="C99" s="259" t="s">
        <v>23</v>
      </c>
      <c r="D99" s="259" t="s">
        <v>185</v>
      </c>
      <c r="E99" s="394" t="s">
        <v>480</v>
      </c>
      <c r="F99" s="394"/>
      <c r="G99" s="219" t="s">
        <v>186</v>
      </c>
      <c r="H99" s="220">
        <v>2520</v>
      </c>
      <c r="I99" s="316"/>
      <c r="J99" s="316"/>
    </row>
    <row r="100" spans="1:10" ht="24" customHeight="1">
      <c r="A100" s="259" t="s">
        <v>478</v>
      </c>
      <c r="B100" s="218" t="s">
        <v>674</v>
      </c>
      <c r="C100" s="259" t="s">
        <v>23</v>
      </c>
      <c r="D100" s="259" t="s">
        <v>184</v>
      </c>
      <c r="E100" s="394" t="s">
        <v>480</v>
      </c>
      <c r="F100" s="394"/>
      <c r="G100" s="219" t="s">
        <v>186</v>
      </c>
      <c r="H100" s="220">
        <v>2520</v>
      </c>
      <c r="I100" s="316"/>
      <c r="J100" s="316"/>
    </row>
    <row r="101" spans="1:10" ht="24" customHeight="1">
      <c r="A101" s="260" t="s">
        <v>487</v>
      </c>
      <c r="B101" s="222" t="s">
        <v>675</v>
      </c>
      <c r="C101" s="260" t="s">
        <v>461</v>
      </c>
      <c r="D101" s="260" t="s">
        <v>676</v>
      </c>
      <c r="E101" s="396" t="s">
        <v>633</v>
      </c>
      <c r="F101" s="396"/>
      <c r="G101" s="223" t="s">
        <v>144</v>
      </c>
      <c r="H101" s="224">
        <v>862.4</v>
      </c>
      <c r="I101" s="323"/>
      <c r="J101" s="316"/>
    </row>
    <row r="102" spans="1:10" ht="26.1" customHeight="1">
      <c r="A102" s="260" t="s">
        <v>487</v>
      </c>
      <c r="B102" s="222" t="s">
        <v>677</v>
      </c>
      <c r="C102" s="260" t="s">
        <v>158</v>
      </c>
      <c r="D102" s="260" t="s">
        <v>678</v>
      </c>
      <c r="E102" s="396" t="s">
        <v>679</v>
      </c>
      <c r="F102" s="396"/>
      <c r="G102" s="223" t="s">
        <v>131</v>
      </c>
      <c r="H102" s="224">
        <v>24</v>
      </c>
      <c r="I102" s="317"/>
      <c r="J102" s="316"/>
    </row>
    <row r="103" spans="1:10" ht="26.1" customHeight="1">
      <c r="A103" s="260" t="s">
        <v>487</v>
      </c>
      <c r="B103" s="222" t="s">
        <v>680</v>
      </c>
      <c r="C103" s="260" t="s">
        <v>461</v>
      </c>
      <c r="D103" s="260" t="s">
        <v>602</v>
      </c>
      <c r="E103" s="396" t="s">
        <v>633</v>
      </c>
      <c r="F103" s="396"/>
      <c r="G103" s="223" t="s">
        <v>143</v>
      </c>
      <c r="H103" s="224">
        <v>862.4</v>
      </c>
      <c r="I103" s="225"/>
      <c r="J103" s="316"/>
    </row>
    <row r="104" spans="1:10" ht="26.1" customHeight="1">
      <c r="A104" s="260" t="s">
        <v>487</v>
      </c>
      <c r="B104" s="222" t="s">
        <v>680</v>
      </c>
      <c r="C104" s="260" t="s">
        <v>461</v>
      </c>
      <c r="D104" s="260" t="s">
        <v>602</v>
      </c>
      <c r="E104" s="396" t="s">
        <v>633</v>
      </c>
      <c r="F104" s="396"/>
      <c r="G104" s="223" t="s">
        <v>189</v>
      </c>
      <c r="H104" s="224">
        <v>369.6</v>
      </c>
      <c r="I104" s="225"/>
      <c r="J104" s="316"/>
    </row>
    <row r="105" spans="1:10" ht="26.1" customHeight="1">
      <c r="A105" s="260" t="s">
        <v>487</v>
      </c>
      <c r="B105" s="222" t="s">
        <v>681</v>
      </c>
      <c r="C105" s="260" t="s">
        <v>461</v>
      </c>
      <c r="D105" s="260" t="s">
        <v>182</v>
      </c>
      <c r="E105" s="396" t="s">
        <v>633</v>
      </c>
      <c r="F105" s="396"/>
      <c r="G105" s="223" t="s">
        <v>143</v>
      </c>
      <c r="H105" s="224">
        <v>862.4</v>
      </c>
      <c r="I105" s="225"/>
      <c r="J105" s="316"/>
    </row>
    <row r="106" spans="1:10" ht="26.1" customHeight="1">
      <c r="A106" s="260" t="s">
        <v>487</v>
      </c>
      <c r="B106" s="222" t="s">
        <v>681</v>
      </c>
      <c r="C106" s="260" t="s">
        <v>461</v>
      </c>
      <c r="D106" s="260" t="s">
        <v>182</v>
      </c>
      <c r="E106" s="396" t="s">
        <v>633</v>
      </c>
      <c r="F106" s="396"/>
      <c r="G106" s="223" t="s">
        <v>189</v>
      </c>
      <c r="H106" s="224">
        <v>369.6</v>
      </c>
      <c r="I106" s="225"/>
      <c r="J106" s="316"/>
    </row>
    <row r="107" spans="1:10" ht="26.1" customHeight="1">
      <c r="A107" s="260" t="s">
        <v>487</v>
      </c>
      <c r="B107" s="222" t="s">
        <v>682</v>
      </c>
      <c r="C107" s="260" t="s">
        <v>158</v>
      </c>
      <c r="D107" s="260" t="s">
        <v>683</v>
      </c>
      <c r="E107" s="396" t="s">
        <v>679</v>
      </c>
      <c r="F107" s="396"/>
      <c r="G107" s="223" t="s">
        <v>131</v>
      </c>
      <c r="H107" s="224">
        <v>6</v>
      </c>
      <c r="I107" s="317"/>
      <c r="J107" s="316"/>
    </row>
    <row r="108" spans="1:10" ht="26.1" customHeight="1">
      <c r="A108" s="260" t="s">
        <v>487</v>
      </c>
      <c r="B108" s="222" t="s">
        <v>684</v>
      </c>
      <c r="C108" s="260" t="s">
        <v>158</v>
      </c>
      <c r="D108" s="260" t="s">
        <v>685</v>
      </c>
      <c r="E108" s="396" t="s">
        <v>679</v>
      </c>
      <c r="F108" s="396"/>
      <c r="G108" s="223" t="s">
        <v>136</v>
      </c>
      <c r="H108" s="224">
        <v>8</v>
      </c>
      <c r="I108" s="317"/>
      <c r="J108" s="316"/>
    </row>
    <row r="109" spans="1:10" ht="39" customHeight="1">
      <c r="A109" s="260" t="s">
        <v>487</v>
      </c>
      <c r="B109" s="222" t="s">
        <v>686</v>
      </c>
      <c r="C109" s="260" t="s">
        <v>158</v>
      </c>
      <c r="D109" s="260" t="s">
        <v>687</v>
      </c>
      <c r="E109" s="396" t="s">
        <v>679</v>
      </c>
      <c r="F109" s="396"/>
      <c r="G109" s="223" t="s">
        <v>131</v>
      </c>
      <c r="H109" s="224">
        <v>6</v>
      </c>
      <c r="I109" s="317"/>
      <c r="J109" s="316"/>
    </row>
    <row r="110" spans="1:10" ht="26.1" customHeight="1">
      <c r="A110" s="260" t="s">
        <v>487</v>
      </c>
      <c r="B110" s="222" t="s">
        <v>688</v>
      </c>
      <c r="C110" s="260" t="s">
        <v>158</v>
      </c>
      <c r="D110" s="260" t="s">
        <v>689</v>
      </c>
      <c r="E110" s="396" t="s">
        <v>679</v>
      </c>
      <c r="F110" s="396"/>
      <c r="G110" s="223" t="s">
        <v>131</v>
      </c>
      <c r="H110" s="224">
        <v>6</v>
      </c>
      <c r="I110" s="317"/>
      <c r="J110" s="316"/>
    </row>
    <row r="111" spans="1:10" ht="24" customHeight="1">
      <c r="A111" s="260" t="s">
        <v>487</v>
      </c>
      <c r="B111" s="222" t="s">
        <v>675</v>
      </c>
      <c r="C111" s="260" t="s">
        <v>461</v>
      </c>
      <c r="D111" s="260" t="s">
        <v>676</v>
      </c>
      <c r="E111" s="396" t="s">
        <v>633</v>
      </c>
      <c r="F111" s="396"/>
      <c r="G111" s="223" t="s">
        <v>144</v>
      </c>
      <c r="H111" s="224">
        <v>369.6</v>
      </c>
      <c r="I111" s="323"/>
      <c r="J111" s="316"/>
    </row>
    <row r="112" spans="1:10" ht="26.1" customHeight="1">
      <c r="A112" s="260" t="s">
        <v>487</v>
      </c>
      <c r="B112" s="222" t="s">
        <v>690</v>
      </c>
      <c r="C112" s="260" t="s">
        <v>455</v>
      </c>
      <c r="D112" s="260" t="s">
        <v>454</v>
      </c>
      <c r="E112" s="396" t="s">
        <v>489</v>
      </c>
      <c r="F112" s="396"/>
      <c r="G112" s="223" t="s">
        <v>691</v>
      </c>
      <c r="H112" s="224">
        <v>6</v>
      </c>
      <c r="I112" s="317"/>
      <c r="J112" s="316"/>
    </row>
    <row r="113" spans="1:10">
      <c r="A113" s="256"/>
      <c r="B113" s="256"/>
      <c r="C113" s="256"/>
      <c r="D113" s="256"/>
      <c r="E113" s="256"/>
      <c r="F113" s="226"/>
      <c r="G113" s="256"/>
      <c r="H113" s="226"/>
      <c r="I113" s="256"/>
      <c r="J113" s="226"/>
    </row>
    <row r="114" spans="1:10" ht="15" thickBot="1">
      <c r="A114" s="256"/>
      <c r="B114" s="256"/>
      <c r="C114" s="256"/>
      <c r="D114" s="256"/>
      <c r="E114" s="256"/>
      <c r="F114" s="226"/>
      <c r="G114" s="256"/>
      <c r="H114" s="408"/>
      <c r="I114" s="408"/>
      <c r="J114" s="226"/>
    </row>
    <row r="115" spans="1:10" ht="0.95" customHeight="1" thickTop="1">
      <c r="A115" s="228"/>
      <c r="B115" s="228"/>
      <c r="C115" s="228"/>
      <c r="D115" s="228"/>
      <c r="E115" s="228"/>
      <c r="F115" s="228"/>
      <c r="G115" s="228"/>
      <c r="H115" s="228"/>
      <c r="I115" s="228"/>
      <c r="J115" s="228"/>
    </row>
    <row r="116" spans="1:10" ht="24" customHeight="1">
      <c r="A116" s="265" t="s">
        <v>513</v>
      </c>
      <c r="B116" s="265"/>
      <c r="C116" s="265"/>
      <c r="D116" s="265" t="s">
        <v>268</v>
      </c>
      <c r="E116" s="265"/>
      <c r="F116" s="409"/>
      <c r="G116" s="409"/>
      <c r="H116" s="212"/>
      <c r="I116" s="265"/>
      <c r="J116" s="213"/>
    </row>
    <row r="117" spans="1:10" ht="24" customHeight="1">
      <c r="A117" s="265" t="s">
        <v>514</v>
      </c>
      <c r="B117" s="265"/>
      <c r="C117" s="265"/>
      <c r="D117" s="265" t="s">
        <v>871</v>
      </c>
      <c r="E117" s="265"/>
      <c r="F117" s="409"/>
      <c r="G117" s="409"/>
      <c r="H117" s="212"/>
      <c r="I117" s="265"/>
      <c r="J117" s="213"/>
    </row>
    <row r="118" spans="1:10" ht="18" customHeight="1">
      <c r="A118" s="257" t="s">
        <v>515</v>
      </c>
      <c r="B118" s="262" t="s">
        <v>220</v>
      </c>
      <c r="C118" s="257" t="s">
        <v>468</v>
      </c>
      <c r="D118" s="257" t="s">
        <v>469</v>
      </c>
      <c r="E118" s="392" t="s">
        <v>470</v>
      </c>
      <c r="F118" s="392"/>
      <c r="G118" s="261" t="s">
        <v>471</v>
      </c>
      <c r="H118" s="262" t="s">
        <v>472</v>
      </c>
      <c r="I118" s="262" t="s">
        <v>473</v>
      </c>
      <c r="J118" s="262" t="s">
        <v>474</v>
      </c>
    </row>
    <row r="119" spans="1:10" ht="26.1" customHeight="1">
      <c r="A119" s="258" t="s">
        <v>475</v>
      </c>
      <c r="B119" s="214" t="s">
        <v>516</v>
      </c>
      <c r="C119" s="258" t="s">
        <v>461</v>
      </c>
      <c r="D119" s="258" t="s">
        <v>151</v>
      </c>
      <c r="E119" s="393" t="s">
        <v>130</v>
      </c>
      <c r="F119" s="393"/>
      <c r="G119" s="215" t="s">
        <v>138</v>
      </c>
      <c r="H119" s="216">
        <v>1</v>
      </c>
      <c r="I119" s="318"/>
      <c r="J119" s="318"/>
    </row>
    <row r="120" spans="1:10" ht="15" customHeight="1">
      <c r="A120" s="392" t="s">
        <v>517</v>
      </c>
      <c r="B120" s="398" t="s">
        <v>220</v>
      </c>
      <c r="C120" s="392" t="s">
        <v>468</v>
      </c>
      <c r="D120" s="392" t="s">
        <v>518</v>
      </c>
      <c r="E120" s="398" t="s">
        <v>210</v>
      </c>
      <c r="F120" s="400" t="s">
        <v>211</v>
      </c>
      <c r="G120" s="398"/>
      <c r="H120" s="400" t="s">
        <v>519</v>
      </c>
      <c r="I120" s="398"/>
      <c r="J120" s="398" t="s">
        <v>212</v>
      </c>
    </row>
    <row r="121" spans="1:10" ht="15" customHeight="1">
      <c r="A121" s="398"/>
      <c r="B121" s="398"/>
      <c r="C121" s="398"/>
      <c r="D121" s="398"/>
      <c r="E121" s="398"/>
      <c r="F121" s="262" t="s">
        <v>213</v>
      </c>
      <c r="G121" s="262" t="s">
        <v>214</v>
      </c>
      <c r="H121" s="262" t="s">
        <v>213</v>
      </c>
      <c r="I121" s="262" t="s">
        <v>214</v>
      </c>
      <c r="J121" s="398"/>
    </row>
    <row r="122" spans="1:10" ht="26.1" customHeight="1">
      <c r="A122" s="260" t="s">
        <v>487</v>
      </c>
      <c r="B122" s="222" t="s">
        <v>199</v>
      </c>
      <c r="C122" s="260" t="s">
        <v>461</v>
      </c>
      <c r="D122" s="260" t="s">
        <v>203</v>
      </c>
      <c r="E122" s="224">
        <v>0.83609999999999995</v>
      </c>
      <c r="F122" s="225"/>
      <c r="G122" s="225"/>
      <c r="H122" s="264"/>
      <c r="I122" s="264"/>
      <c r="J122" s="264"/>
    </row>
    <row r="123" spans="1:10" ht="26.1" customHeight="1">
      <c r="A123" s="260" t="s">
        <v>487</v>
      </c>
      <c r="B123" s="222" t="s">
        <v>198</v>
      </c>
      <c r="C123" s="260" t="s">
        <v>461</v>
      </c>
      <c r="D123" s="260" t="s">
        <v>520</v>
      </c>
      <c r="E123" s="224">
        <v>3</v>
      </c>
      <c r="F123" s="225"/>
      <c r="G123" s="225"/>
      <c r="H123" s="264"/>
      <c r="I123" s="264"/>
      <c r="J123" s="323"/>
    </row>
    <row r="124" spans="1:10" ht="26.1" customHeight="1">
      <c r="A124" s="260" t="s">
        <v>487</v>
      </c>
      <c r="B124" s="222" t="s">
        <v>197</v>
      </c>
      <c r="C124" s="260" t="s">
        <v>461</v>
      </c>
      <c r="D124" s="260" t="s">
        <v>205</v>
      </c>
      <c r="E124" s="224">
        <v>1</v>
      </c>
      <c r="F124" s="225"/>
      <c r="G124" s="225"/>
      <c r="H124" s="264"/>
      <c r="I124" s="264"/>
      <c r="J124" s="264"/>
    </row>
    <row r="125" spans="1:10" ht="20.100000000000001" customHeight="1">
      <c r="A125" s="397"/>
      <c r="B125" s="397"/>
      <c r="C125" s="397"/>
      <c r="D125" s="397"/>
      <c r="E125" s="397"/>
      <c r="F125" s="397" t="s">
        <v>521</v>
      </c>
      <c r="G125" s="397"/>
      <c r="H125" s="397"/>
      <c r="I125" s="397"/>
      <c r="J125" s="229"/>
    </row>
    <row r="126" spans="1:10" ht="20.100000000000001" customHeight="1">
      <c r="A126" s="257" t="s">
        <v>522</v>
      </c>
      <c r="B126" s="262" t="s">
        <v>220</v>
      </c>
      <c r="C126" s="257" t="s">
        <v>468</v>
      </c>
      <c r="D126" s="257" t="s">
        <v>523</v>
      </c>
      <c r="E126" s="262" t="s">
        <v>210</v>
      </c>
      <c r="F126" s="398" t="s">
        <v>524</v>
      </c>
      <c r="G126" s="398"/>
      <c r="H126" s="398"/>
      <c r="I126" s="398"/>
      <c r="J126" s="262" t="s">
        <v>212</v>
      </c>
    </row>
    <row r="127" spans="1:10" ht="24" customHeight="1">
      <c r="A127" s="260" t="s">
        <v>487</v>
      </c>
      <c r="B127" s="222" t="s">
        <v>224</v>
      </c>
      <c r="C127" s="260" t="s">
        <v>461</v>
      </c>
      <c r="D127" s="260" t="s">
        <v>225</v>
      </c>
      <c r="E127" s="224">
        <v>0.83609999999999995</v>
      </c>
      <c r="F127" s="260"/>
      <c r="G127" s="260"/>
      <c r="H127" s="260"/>
      <c r="I127" s="264"/>
      <c r="J127" s="264"/>
    </row>
    <row r="128" spans="1:10" ht="20.100000000000001" customHeight="1">
      <c r="A128" s="397"/>
      <c r="B128" s="397"/>
      <c r="C128" s="397"/>
      <c r="D128" s="397"/>
      <c r="E128" s="397"/>
      <c r="F128" s="397" t="s">
        <v>525</v>
      </c>
      <c r="G128" s="397"/>
      <c r="H128" s="397"/>
      <c r="I128" s="397"/>
      <c r="J128" s="229"/>
    </row>
    <row r="129" spans="1:10" ht="20.100000000000001" customHeight="1">
      <c r="A129" s="397"/>
      <c r="B129" s="397"/>
      <c r="C129" s="397"/>
      <c r="D129" s="397"/>
      <c r="E129" s="397"/>
      <c r="F129" s="397" t="s">
        <v>526</v>
      </c>
      <c r="G129" s="397"/>
      <c r="H129" s="397"/>
      <c r="I129" s="397"/>
      <c r="J129" s="229"/>
    </row>
    <row r="130" spans="1:10" ht="20.100000000000001" customHeight="1">
      <c r="A130" s="397"/>
      <c r="B130" s="397"/>
      <c r="C130" s="397"/>
      <c r="D130" s="397"/>
      <c r="E130" s="397"/>
      <c r="F130" s="397" t="s">
        <v>500</v>
      </c>
      <c r="G130" s="397"/>
      <c r="H130" s="397"/>
      <c r="I130" s="397"/>
      <c r="J130" s="229"/>
    </row>
    <row r="131" spans="1:10" ht="20.100000000000001" customHeight="1">
      <c r="A131" s="397"/>
      <c r="B131" s="397"/>
      <c r="C131" s="397"/>
      <c r="D131" s="397"/>
      <c r="E131" s="397"/>
      <c r="F131" s="397" t="s">
        <v>501</v>
      </c>
      <c r="G131" s="397"/>
      <c r="H131" s="397"/>
      <c r="I131" s="397"/>
      <c r="J131" s="229"/>
    </row>
    <row r="132" spans="1:10" ht="20.100000000000001" customHeight="1">
      <c r="A132" s="397"/>
      <c r="B132" s="397"/>
      <c r="C132" s="397"/>
      <c r="D132" s="397"/>
      <c r="E132" s="397"/>
      <c r="F132" s="397" t="s">
        <v>502</v>
      </c>
      <c r="G132" s="397"/>
      <c r="H132" s="397"/>
      <c r="I132" s="397"/>
      <c r="J132" s="229"/>
    </row>
    <row r="133" spans="1:10" ht="20.100000000000001" customHeight="1">
      <c r="A133" s="397"/>
      <c r="B133" s="397"/>
      <c r="C133" s="397"/>
      <c r="D133" s="397"/>
      <c r="E133" s="397"/>
      <c r="F133" s="397" t="s">
        <v>503</v>
      </c>
      <c r="G133" s="397"/>
      <c r="H133" s="397"/>
      <c r="I133" s="397"/>
      <c r="J133" s="229"/>
    </row>
    <row r="134" spans="1:10" ht="20.100000000000001" customHeight="1">
      <c r="A134" s="397"/>
      <c r="B134" s="397"/>
      <c r="C134" s="397"/>
      <c r="D134" s="397"/>
      <c r="E134" s="397"/>
      <c r="F134" s="397" t="s">
        <v>504</v>
      </c>
      <c r="G134" s="397"/>
      <c r="H134" s="397"/>
      <c r="I134" s="397"/>
      <c r="J134" s="229"/>
    </row>
    <row r="135" spans="1:10" ht="20.100000000000001" customHeight="1">
      <c r="A135" s="257" t="s">
        <v>505</v>
      </c>
      <c r="B135" s="262" t="s">
        <v>468</v>
      </c>
      <c r="C135" s="257" t="s">
        <v>220</v>
      </c>
      <c r="D135" s="257" t="s">
        <v>489</v>
      </c>
      <c r="E135" s="262" t="s">
        <v>210</v>
      </c>
      <c r="F135" s="262" t="s">
        <v>215</v>
      </c>
      <c r="G135" s="398" t="s">
        <v>218</v>
      </c>
      <c r="H135" s="398"/>
      <c r="I135" s="398"/>
      <c r="J135" s="262" t="s">
        <v>212</v>
      </c>
    </row>
    <row r="136" spans="1:10" ht="24" customHeight="1">
      <c r="A136" s="260" t="s">
        <v>487</v>
      </c>
      <c r="B136" s="222" t="s">
        <v>461</v>
      </c>
      <c r="C136" s="260" t="s">
        <v>226</v>
      </c>
      <c r="D136" s="260" t="s">
        <v>227</v>
      </c>
      <c r="E136" s="224">
        <v>0.66666999999999998</v>
      </c>
      <c r="F136" s="223" t="s">
        <v>136</v>
      </c>
      <c r="G136" s="401"/>
      <c r="H136" s="401"/>
      <c r="I136" s="396"/>
      <c r="J136" s="264"/>
    </row>
    <row r="137" spans="1:10" ht="20.100000000000001" customHeight="1">
      <c r="A137" s="397"/>
      <c r="B137" s="397"/>
      <c r="C137" s="397"/>
      <c r="D137" s="397"/>
      <c r="E137" s="397"/>
      <c r="F137" s="397" t="s">
        <v>507</v>
      </c>
      <c r="G137" s="397"/>
      <c r="H137" s="397"/>
      <c r="I137" s="397"/>
      <c r="J137" s="229"/>
    </row>
    <row r="138" spans="1:10" ht="20.100000000000001" customHeight="1">
      <c r="A138" s="257" t="s">
        <v>508</v>
      </c>
      <c r="B138" s="262" t="s">
        <v>468</v>
      </c>
      <c r="C138" s="257" t="s">
        <v>220</v>
      </c>
      <c r="D138" s="257" t="s">
        <v>509</v>
      </c>
      <c r="E138" s="262" t="s">
        <v>210</v>
      </c>
      <c r="F138" s="262" t="s">
        <v>215</v>
      </c>
      <c r="G138" s="398" t="s">
        <v>218</v>
      </c>
      <c r="H138" s="398"/>
      <c r="I138" s="398"/>
      <c r="J138" s="262" t="s">
        <v>212</v>
      </c>
    </row>
    <row r="139" spans="1:10" ht="26.1" customHeight="1">
      <c r="A139" s="259" t="s">
        <v>510</v>
      </c>
      <c r="B139" s="218" t="s">
        <v>461</v>
      </c>
      <c r="C139" s="259">
        <v>1416201</v>
      </c>
      <c r="D139" s="259" t="s">
        <v>228</v>
      </c>
      <c r="E139" s="220">
        <v>80</v>
      </c>
      <c r="F139" s="219" t="s">
        <v>219</v>
      </c>
      <c r="G139" s="399"/>
      <c r="H139" s="399"/>
      <c r="I139" s="394"/>
      <c r="J139" s="263"/>
    </row>
    <row r="140" spans="1:10" ht="39" customHeight="1">
      <c r="A140" s="259" t="s">
        <v>510</v>
      </c>
      <c r="B140" s="218" t="s">
        <v>461</v>
      </c>
      <c r="C140" s="259">
        <v>5915433</v>
      </c>
      <c r="D140" s="259" t="s">
        <v>163</v>
      </c>
      <c r="E140" s="220">
        <v>2.5</v>
      </c>
      <c r="F140" s="219" t="s">
        <v>164</v>
      </c>
      <c r="G140" s="399"/>
      <c r="H140" s="399"/>
      <c r="I140" s="394"/>
      <c r="J140" s="263"/>
    </row>
    <row r="141" spans="1:10" ht="20.100000000000001" customHeight="1">
      <c r="A141" s="397"/>
      <c r="B141" s="397"/>
      <c r="C141" s="397"/>
      <c r="D141" s="397"/>
      <c r="E141" s="397"/>
      <c r="F141" s="397"/>
      <c r="G141" s="397"/>
      <c r="H141" s="397"/>
      <c r="I141" s="397"/>
      <c r="J141" s="229"/>
    </row>
    <row r="142" spans="1:10">
      <c r="A142" s="256"/>
      <c r="B142" s="256"/>
      <c r="C142" s="256"/>
      <c r="D142" s="256"/>
      <c r="E142" s="319"/>
      <c r="F142" s="320"/>
      <c r="G142" s="319"/>
      <c r="H142" s="320"/>
      <c r="I142" s="319"/>
      <c r="J142" s="320"/>
    </row>
    <row r="143" spans="1:10" ht="14.25" customHeight="1" thickBot="1">
      <c r="A143" s="256"/>
      <c r="B143" s="256"/>
      <c r="C143" s="256"/>
      <c r="D143" s="256"/>
      <c r="E143" s="319"/>
      <c r="F143" s="320"/>
      <c r="G143" s="319"/>
      <c r="H143" s="395"/>
      <c r="I143" s="395"/>
      <c r="J143" s="320"/>
    </row>
    <row r="144" spans="1:10" ht="0.95" customHeight="1" thickTop="1">
      <c r="A144" s="228"/>
      <c r="B144" s="228"/>
      <c r="C144" s="228"/>
      <c r="D144" s="228"/>
      <c r="E144" s="228"/>
      <c r="F144" s="228"/>
      <c r="G144" s="228"/>
      <c r="H144" s="228"/>
      <c r="I144" s="228"/>
      <c r="J144" s="228"/>
    </row>
    <row r="145" spans="1:10" ht="18" customHeight="1">
      <c r="A145" s="257" t="s">
        <v>527</v>
      </c>
      <c r="B145" s="262" t="s">
        <v>220</v>
      </c>
      <c r="C145" s="257" t="s">
        <v>468</v>
      </c>
      <c r="D145" s="257" t="s">
        <v>469</v>
      </c>
      <c r="E145" s="392" t="s">
        <v>470</v>
      </c>
      <c r="F145" s="392"/>
      <c r="G145" s="261" t="s">
        <v>471</v>
      </c>
      <c r="H145" s="262" t="s">
        <v>472</v>
      </c>
      <c r="I145" s="262" t="s">
        <v>473</v>
      </c>
      <c r="J145" s="262" t="s">
        <v>474</v>
      </c>
    </row>
    <row r="146" spans="1:10" ht="39" customHeight="1">
      <c r="A146" s="258" t="s">
        <v>475</v>
      </c>
      <c r="B146" s="214" t="s">
        <v>528</v>
      </c>
      <c r="C146" s="258" t="s">
        <v>461</v>
      </c>
      <c r="D146" s="258" t="s">
        <v>163</v>
      </c>
      <c r="E146" s="393" t="s">
        <v>130</v>
      </c>
      <c r="F146" s="393"/>
      <c r="G146" s="215" t="s">
        <v>164</v>
      </c>
      <c r="H146" s="216">
        <v>1</v>
      </c>
      <c r="I146" s="318"/>
      <c r="J146" s="318"/>
    </row>
    <row r="147" spans="1:10" ht="15" customHeight="1">
      <c r="A147" s="392" t="s">
        <v>517</v>
      </c>
      <c r="B147" s="398" t="s">
        <v>220</v>
      </c>
      <c r="C147" s="392" t="s">
        <v>468</v>
      </c>
      <c r="D147" s="392" t="s">
        <v>518</v>
      </c>
      <c r="E147" s="398" t="s">
        <v>210</v>
      </c>
      <c r="F147" s="400" t="s">
        <v>211</v>
      </c>
      <c r="G147" s="398"/>
      <c r="H147" s="400" t="s">
        <v>519</v>
      </c>
      <c r="I147" s="398"/>
      <c r="J147" s="398" t="s">
        <v>212</v>
      </c>
    </row>
    <row r="148" spans="1:10" ht="15" customHeight="1">
      <c r="A148" s="398"/>
      <c r="B148" s="398"/>
      <c r="C148" s="398"/>
      <c r="D148" s="398"/>
      <c r="E148" s="398"/>
      <c r="F148" s="262" t="s">
        <v>213</v>
      </c>
      <c r="G148" s="262" t="s">
        <v>214</v>
      </c>
      <c r="H148" s="262" t="s">
        <v>213</v>
      </c>
      <c r="I148" s="262" t="s">
        <v>214</v>
      </c>
      <c r="J148" s="398"/>
    </row>
    <row r="149" spans="1:10" ht="26.1" customHeight="1">
      <c r="A149" s="260" t="s">
        <v>487</v>
      </c>
      <c r="B149" s="222" t="s">
        <v>196</v>
      </c>
      <c r="C149" s="260" t="s">
        <v>461</v>
      </c>
      <c r="D149" s="260" t="s">
        <v>206</v>
      </c>
      <c r="E149" s="224">
        <v>1</v>
      </c>
      <c r="F149" s="225"/>
      <c r="G149" s="225"/>
      <c r="H149" s="264"/>
      <c r="I149" s="264"/>
      <c r="J149" s="264"/>
    </row>
    <row r="150" spans="1:10" ht="20.100000000000001" customHeight="1">
      <c r="A150" s="397"/>
      <c r="B150" s="397"/>
      <c r="C150" s="397"/>
      <c r="D150" s="397"/>
      <c r="E150" s="397"/>
      <c r="F150" s="397" t="s">
        <v>521</v>
      </c>
      <c r="G150" s="397"/>
      <c r="H150" s="397"/>
      <c r="I150" s="397"/>
      <c r="J150" s="229">
        <f>J149</f>
        <v>0</v>
      </c>
    </row>
    <row r="151" spans="1:10" ht="20.100000000000001" customHeight="1">
      <c r="A151" s="257" t="s">
        <v>522</v>
      </c>
      <c r="B151" s="262" t="s">
        <v>220</v>
      </c>
      <c r="C151" s="257" t="s">
        <v>468</v>
      </c>
      <c r="D151" s="257" t="s">
        <v>523</v>
      </c>
      <c r="E151" s="262" t="s">
        <v>210</v>
      </c>
      <c r="F151" s="398" t="s">
        <v>524</v>
      </c>
      <c r="G151" s="398"/>
      <c r="H151" s="398"/>
      <c r="I151" s="398"/>
      <c r="J151" s="262" t="s">
        <v>212</v>
      </c>
    </row>
    <row r="152" spans="1:10" ht="24" customHeight="1">
      <c r="A152" s="260" t="s">
        <v>487</v>
      </c>
      <c r="B152" s="222" t="s">
        <v>224</v>
      </c>
      <c r="C152" s="260" t="s">
        <v>461</v>
      </c>
      <c r="D152" s="260" t="s">
        <v>225</v>
      </c>
      <c r="E152" s="224">
        <v>4</v>
      </c>
      <c r="F152" s="260"/>
      <c r="G152" s="260"/>
      <c r="H152" s="260"/>
      <c r="I152" s="264"/>
      <c r="J152" s="264"/>
    </row>
    <row r="153" spans="1:10" ht="20.100000000000001" customHeight="1">
      <c r="A153" s="397"/>
      <c r="B153" s="397"/>
      <c r="C153" s="397"/>
      <c r="D153" s="397"/>
      <c r="E153" s="397"/>
      <c r="F153" s="397" t="s">
        <v>525</v>
      </c>
      <c r="G153" s="397"/>
      <c r="H153" s="397"/>
      <c r="I153" s="397"/>
      <c r="J153" s="229"/>
    </row>
    <row r="154" spans="1:10" ht="20.100000000000001" customHeight="1">
      <c r="A154" s="397"/>
      <c r="B154" s="397"/>
      <c r="C154" s="397"/>
      <c r="D154" s="397"/>
      <c r="E154" s="397"/>
      <c r="F154" s="397" t="s">
        <v>526</v>
      </c>
      <c r="G154" s="397"/>
      <c r="H154" s="397"/>
      <c r="I154" s="397"/>
      <c r="J154" s="229"/>
    </row>
    <row r="155" spans="1:10" ht="20.100000000000001" customHeight="1">
      <c r="A155" s="397"/>
      <c r="B155" s="397"/>
      <c r="C155" s="397"/>
      <c r="D155" s="397"/>
      <c r="E155" s="397"/>
      <c r="F155" s="397" t="s">
        <v>500</v>
      </c>
      <c r="G155" s="397"/>
      <c r="H155" s="397"/>
      <c r="I155" s="397"/>
      <c r="J155" s="229"/>
    </row>
    <row r="156" spans="1:10" ht="20.100000000000001" customHeight="1">
      <c r="A156" s="397"/>
      <c r="B156" s="397"/>
      <c r="C156" s="397"/>
      <c r="D156" s="397"/>
      <c r="E156" s="397"/>
      <c r="F156" s="397" t="s">
        <v>501</v>
      </c>
      <c r="G156" s="397"/>
      <c r="H156" s="397"/>
      <c r="I156" s="397"/>
      <c r="J156" s="229"/>
    </row>
    <row r="157" spans="1:10" ht="20.100000000000001" customHeight="1">
      <c r="A157" s="397"/>
      <c r="B157" s="397"/>
      <c r="C157" s="397"/>
      <c r="D157" s="397"/>
      <c r="E157" s="397"/>
      <c r="F157" s="397" t="s">
        <v>502</v>
      </c>
      <c r="G157" s="397"/>
      <c r="H157" s="397"/>
      <c r="I157" s="397"/>
      <c r="J157" s="229"/>
    </row>
    <row r="158" spans="1:10" ht="20.100000000000001" customHeight="1">
      <c r="A158" s="397"/>
      <c r="B158" s="397"/>
      <c r="C158" s="397"/>
      <c r="D158" s="397"/>
      <c r="E158" s="397"/>
      <c r="F158" s="397" t="s">
        <v>503</v>
      </c>
      <c r="G158" s="397"/>
      <c r="H158" s="397"/>
      <c r="I158" s="397"/>
      <c r="J158" s="229"/>
    </row>
    <row r="159" spans="1:10" ht="20.100000000000001" customHeight="1">
      <c r="A159" s="397"/>
      <c r="B159" s="397"/>
      <c r="C159" s="397"/>
      <c r="D159" s="397"/>
      <c r="E159" s="397"/>
      <c r="F159" s="397" t="s">
        <v>504</v>
      </c>
      <c r="G159" s="397"/>
      <c r="H159" s="397"/>
      <c r="I159" s="397"/>
      <c r="J159" s="229"/>
    </row>
    <row r="160" spans="1:10">
      <c r="A160" s="256"/>
      <c r="B160" s="256"/>
      <c r="C160" s="256"/>
      <c r="D160" s="256"/>
      <c r="E160" s="319"/>
      <c r="F160" s="320"/>
      <c r="G160" s="319"/>
      <c r="H160" s="320"/>
      <c r="I160" s="319"/>
      <c r="J160" s="320"/>
    </row>
    <row r="161" spans="1:10" ht="15" customHeight="1" thickBot="1">
      <c r="A161" s="256"/>
      <c r="B161" s="256"/>
      <c r="C161" s="256"/>
      <c r="D161" s="256"/>
      <c r="E161" s="319"/>
      <c r="F161" s="320"/>
      <c r="G161" s="319"/>
      <c r="H161" s="395"/>
      <c r="I161" s="395"/>
      <c r="J161" s="320"/>
    </row>
    <row r="162" spans="1:10" ht="0.95" customHeight="1" thickTop="1">
      <c r="A162" s="228"/>
      <c r="B162" s="228"/>
      <c r="C162" s="228"/>
      <c r="D162" s="228"/>
      <c r="E162" s="228"/>
      <c r="F162" s="228"/>
      <c r="G162" s="228"/>
      <c r="H162" s="228"/>
      <c r="I162" s="228"/>
      <c r="J162" s="228"/>
    </row>
    <row r="163" spans="1:10" ht="18" customHeight="1">
      <c r="A163" s="257" t="s">
        <v>529</v>
      </c>
      <c r="B163" s="262" t="s">
        <v>220</v>
      </c>
      <c r="C163" s="257" t="s">
        <v>468</v>
      </c>
      <c r="D163" s="257" t="s">
        <v>469</v>
      </c>
      <c r="E163" s="392" t="s">
        <v>470</v>
      </c>
      <c r="F163" s="392"/>
      <c r="G163" s="261" t="s">
        <v>471</v>
      </c>
      <c r="H163" s="262" t="s">
        <v>472</v>
      </c>
      <c r="I163" s="262" t="s">
        <v>473</v>
      </c>
      <c r="J163" s="262" t="s">
        <v>474</v>
      </c>
    </row>
    <row r="164" spans="1:10" ht="26.1" customHeight="1">
      <c r="A164" s="258" t="s">
        <v>475</v>
      </c>
      <c r="B164" s="214" t="s">
        <v>530</v>
      </c>
      <c r="C164" s="258" t="s">
        <v>461</v>
      </c>
      <c r="D164" s="258" t="s">
        <v>208</v>
      </c>
      <c r="E164" s="393" t="s">
        <v>130</v>
      </c>
      <c r="F164" s="393"/>
      <c r="G164" s="215" t="s">
        <v>209</v>
      </c>
      <c r="H164" s="216">
        <v>1</v>
      </c>
      <c r="I164" s="318"/>
      <c r="J164" s="318"/>
    </row>
    <row r="165" spans="1:10" ht="15" customHeight="1">
      <c r="A165" s="392" t="s">
        <v>517</v>
      </c>
      <c r="B165" s="398" t="s">
        <v>220</v>
      </c>
      <c r="C165" s="392" t="s">
        <v>468</v>
      </c>
      <c r="D165" s="392" t="s">
        <v>518</v>
      </c>
      <c r="E165" s="398" t="s">
        <v>210</v>
      </c>
      <c r="F165" s="400" t="s">
        <v>211</v>
      </c>
      <c r="G165" s="398"/>
      <c r="H165" s="400" t="s">
        <v>519</v>
      </c>
      <c r="I165" s="398"/>
      <c r="J165" s="398" t="s">
        <v>212</v>
      </c>
    </row>
    <row r="166" spans="1:10" ht="15" customHeight="1">
      <c r="A166" s="398"/>
      <c r="B166" s="398"/>
      <c r="C166" s="398"/>
      <c r="D166" s="398"/>
      <c r="E166" s="398"/>
      <c r="F166" s="262" t="s">
        <v>213</v>
      </c>
      <c r="G166" s="262" t="s">
        <v>214</v>
      </c>
      <c r="H166" s="262" t="s">
        <v>213</v>
      </c>
      <c r="I166" s="262" t="s">
        <v>214</v>
      </c>
      <c r="J166" s="398"/>
    </row>
    <row r="167" spans="1:10" ht="26.1" customHeight="1">
      <c r="A167" s="260" t="s">
        <v>487</v>
      </c>
      <c r="B167" s="222" t="s">
        <v>196</v>
      </c>
      <c r="C167" s="260" t="s">
        <v>461</v>
      </c>
      <c r="D167" s="260" t="s">
        <v>206</v>
      </c>
      <c r="E167" s="224">
        <v>1</v>
      </c>
      <c r="F167" s="225"/>
      <c r="G167" s="225"/>
      <c r="H167" s="264"/>
      <c r="I167" s="264"/>
      <c r="J167" s="264"/>
    </row>
    <row r="168" spans="1:10" ht="20.100000000000001" customHeight="1">
      <c r="A168" s="397"/>
      <c r="B168" s="397"/>
      <c r="C168" s="397"/>
      <c r="D168" s="397"/>
      <c r="E168" s="397"/>
      <c r="F168" s="397" t="s">
        <v>521</v>
      </c>
      <c r="G168" s="397"/>
      <c r="H168" s="397"/>
      <c r="I168" s="397"/>
      <c r="J168" s="229"/>
    </row>
    <row r="169" spans="1:10" ht="20.100000000000001" customHeight="1">
      <c r="A169" s="397"/>
      <c r="B169" s="397"/>
      <c r="C169" s="397"/>
      <c r="D169" s="397"/>
      <c r="E169" s="397"/>
      <c r="F169" s="397" t="s">
        <v>500</v>
      </c>
      <c r="G169" s="397"/>
      <c r="H169" s="397"/>
      <c r="I169" s="397"/>
      <c r="J169" s="229"/>
    </row>
    <row r="170" spans="1:10" ht="20.100000000000001" customHeight="1">
      <c r="A170" s="397"/>
      <c r="B170" s="397"/>
      <c r="C170" s="397"/>
      <c r="D170" s="397"/>
      <c r="E170" s="397"/>
      <c r="F170" s="397" t="s">
        <v>501</v>
      </c>
      <c r="G170" s="397"/>
      <c r="H170" s="397"/>
      <c r="I170" s="397"/>
      <c r="J170" s="229"/>
    </row>
    <row r="171" spans="1:10" ht="20.100000000000001" customHeight="1">
      <c r="A171" s="397"/>
      <c r="B171" s="397"/>
      <c r="C171" s="397"/>
      <c r="D171" s="397"/>
      <c r="E171" s="397"/>
      <c r="F171" s="397" t="s">
        <v>502</v>
      </c>
      <c r="G171" s="397"/>
      <c r="H171" s="397"/>
      <c r="I171" s="397"/>
      <c r="J171" s="229"/>
    </row>
    <row r="172" spans="1:10" ht="20.100000000000001" customHeight="1">
      <c r="A172" s="397"/>
      <c r="B172" s="397"/>
      <c r="C172" s="397"/>
      <c r="D172" s="397"/>
      <c r="E172" s="397"/>
      <c r="F172" s="397" t="s">
        <v>503</v>
      </c>
      <c r="G172" s="397"/>
      <c r="H172" s="397"/>
      <c r="I172" s="397"/>
      <c r="J172" s="229"/>
    </row>
    <row r="173" spans="1:10" ht="20.100000000000001" customHeight="1">
      <c r="A173" s="397"/>
      <c r="B173" s="397"/>
      <c r="C173" s="397"/>
      <c r="D173" s="397"/>
      <c r="E173" s="397"/>
      <c r="F173" s="397" t="s">
        <v>504</v>
      </c>
      <c r="G173" s="397"/>
      <c r="H173" s="397"/>
      <c r="I173" s="397"/>
      <c r="J173" s="229"/>
    </row>
    <row r="174" spans="1:10">
      <c r="A174" s="256"/>
      <c r="B174" s="256"/>
      <c r="C174" s="256"/>
      <c r="D174" s="256"/>
      <c r="E174" s="319" t="s">
        <v>493</v>
      </c>
      <c r="F174" s="320">
        <v>0</v>
      </c>
      <c r="G174" s="319" t="s">
        <v>494</v>
      </c>
      <c r="H174" s="320">
        <v>0</v>
      </c>
      <c r="I174" s="319" t="s">
        <v>495</v>
      </c>
      <c r="J174" s="320"/>
    </row>
    <row r="175" spans="1:10" ht="14.25" customHeight="1" thickBot="1">
      <c r="A175" s="256"/>
      <c r="B175" s="256"/>
      <c r="C175" s="256"/>
      <c r="D175" s="256"/>
      <c r="E175" s="319" t="s">
        <v>496</v>
      </c>
      <c r="F175" s="320">
        <v>0</v>
      </c>
      <c r="G175" s="319"/>
      <c r="H175" s="395" t="s">
        <v>497</v>
      </c>
      <c r="I175" s="395"/>
      <c r="J175" s="320"/>
    </row>
    <row r="176" spans="1:10" ht="0.95" customHeight="1" thickTop="1">
      <c r="A176" s="228"/>
      <c r="B176" s="228"/>
      <c r="C176" s="228"/>
      <c r="D176" s="228"/>
      <c r="E176" s="228"/>
      <c r="F176" s="228"/>
      <c r="G176" s="228"/>
      <c r="H176" s="228"/>
      <c r="I176" s="228"/>
      <c r="J176" s="228"/>
    </row>
    <row r="177" spans="1:10" ht="18" customHeight="1">
      <c r="A177" s="257" t="s">
        <v>692</v>
      </c>
      <c r="B177" s="262" t="s">
        <v>220</v>
      </c>
      <c r="C177" s="257" t="s">
        <v>468</v>
      </c>
      <c r="D177" s="257" t="s">
        <v>469</v>
      </c>
      <c r="E177" s="392" t="s">
        <v>470</v>
      </c>
      <c r="F177" s="392"/>
      <c r="G177" s="261" t="s">
        <v>471</v>
      </c>
      <c r="H177" s="262" t="s">
        <v>472</v>
      </c>
      <c r="I177" s="262" t="s">
        <v>473</v>
      </c>
      <c r="J177" s="262" t="s">
        <v>474</v>
      </c>
    </row>
    <row r="178" spans="1:10" ht="26.1" customHeight="1">
      <c r="A178" s="258" t="s">
        <v>475</v>
      </c>
      <c r="B178" s="214" t="s">
        <v>693</v>
      </c>
      <c r="C178" s="258" t="s">
        <v>617</v>
      </c>
      <c r="D178" s="258" t="s">
        <v>246</v>
      </c>
      <c r="E178" s="393" t="s">
        <v>480</v>
      </c>
      <c r="F178" s="393"/>
      <c r="G178" s="215" t="s">
        <v>694</v>
      </c>
      <c r="H178" s="216">
        <v>1</v>
      </c>
      <c r="I178" s="217"/>
      <c r="J178" s="217"/>
    </row>
    <row r="179" spans="1:10" ht="26.1" customHeight="1">
      <c r="A179" s="260" t="s">
        <v>487</v>
      </c>
      <c r="B179" s="222" t="s">
        <v>695</v>
      </c>
      <c r="C179" s="260" t="s">
        <v>617</v>
      </c>
      <c r="D179" s="260" t="s">
        <v>246</v>
      </c>
      <c r="E179" s="396" t="s">
        <v>633</v>
      </c>
      <c r="F179" s="396"/>
      <c r="G179" s="223" t="s">
        <v>694</v>
      </c>
      <c r="H179" s="224">
        <v>1</v>
      </c>
      <c r="I179" s="225"/>
      <c r="J179" s="225"/>
    </row>
    <row r="180" spans="1:10">
      <c r="A180" s="256"/>
      <c r="B180" s="256"/>
      <c r="C180" s="256"/>
      <c r="D180" s="256"/>
      <c r="E180" s="256"/>
      <c r="F180" s="226"/>
      <c r="G180" s="256"/>
      <c r="H180" s="226"/>
      <c r="I180" s="256"/>
      <c r="J180" s="226"/>
    </row>
    <row r="181" spans="1:10" ht="15" thickBot="1">
      <c r="A181" s="256"/>
      <c r="B181" s="256"/>
      <c r="C181" s="256"/>
      <c r="D181" s="256"/>
      <c r="E181" s="256"/>
      <c r="F181" s="226"/>
      <c r="G181" s="256"/>
      <c r="H181" s="408"/>
      <c r="I181" s="408"/>
      <c r="J181" s="226"/>
    </row>
    <row r="182" spans="1:10" ht="0.95" customHeight="1" thickTop="1">
      <c r="A182" s="228"/>
      <c r="B182" s="228"/>
      <c r="C182" s="228"/>
      <c r="D182" s="228"/>
      <c r="E182" s="228"/>
      <c r="F182" s="228"/>
      <c r="G182" s="228"/>
      <c r="H182" s="228"/>
      <c r="I182" s="228"/>
      <c r="J182" s="228"/>
    </row>
    <row r="183" spans="1:10" ht="18" customHeight="1">
      <c r="A183" s="257" t="s">
        <v>531</v>
      </c>
      <c r="B183" s="262" t="s">
        <v>220</v>
      </c>
      <c r="C183" s="257" t="s">
        <v>468</v>
      </c>
      <c r="D183" s="257" t="s">
        <v>469</v>
      </c>
      <c r="E183" s="392" t="s">
        <v>470</v>
      </c>
      <c r="F183" s="392"/>
      <c r="G183" s="261" t="s">
        <v>471</v>
      </c>
      <c r="H183" s="262" t="s">
        <v>472</v>
      </c>
      <c r="I183" s="262" t="s">
        <v>473</v>
      </c>
      <c r="J183" s="262" t="s">
        <v>474</v>
      </c>
    </row>
    <row r="184" spans="1:10" ht="24" customHeight="1">
      <c r="A184" s="258" t="s">
        <v>475</v>
      </c>
      <c r="B184" s="214" t="s">
        <v>532</v>
      </c>
      <c r="C184" s="258" t="s">
        <v>461</v>
      </c>
      <c r="D184" s="258" t="s">
        <v>152</v>
      </c>
      <c r="E184" s="393" t="s">
        <v>130</v>
      </c>
      <c r="F184" s="393"/>
      <c r="G184" s="215" t="s">
        <v>149</v>
      </c>
      <c r="H184" s="216">
        <v>1</v>
      </c>
      <c r="I184" s="318"/>
      <c r="J184" s="318"/>
    </row>
    <row r="185" spans="1:10" ht="15" customHeight="1">
      <c r="A185" s="392" t="s">
        <v>517</v>
      </c>
      <c r="B185" s="398" t="s">
        <v>220</v>
      </c>
      <c r="C185" s="392" t="s">
        <v>468</v>
      </c>
      <c r="D185" s="392" t="s">
        <v>518</v>
      </c>
      <c r="E185" s="398" t="s">
        <v>210</v>
      </c>
      <c r="F185" s="400" t="s">
        <v>211</v>
      </c>
      <c r="G185" s="398"/>
      <c r="H185" s="400" t="s">
        <v>519</v>
      </c>
      <c r="I185" s="398"/>
      <c r="J185" s="398" t="s">
        <v>212</v>
      </c>
    </row>
    <row r="186" spans="1:10" ht="15" customHeight="1">
      <c r="A186" s="398"/>
      <c r="B186" s="398"/>
      <c r="C186" s="398"/>
      <c r="D186" s="398"/>
      <c r="E186" s="398"/>
      <c r="F186" s="262" t="s">
        <v>213</v>
      </c>
      <c r="G186" s="262" t="s">
        <v>214</v>
      </c>
      <c r="H186" s="262" t="s">
        <v>213</v>
      </c>
      <c r="I186" s="262" t="s">
        <v>214</v>
      </c>
      <c r="J186" s="398"/>
    </row>
    <row r="187" spans="1:10" ht="26.1" customHeight="1">
      <c r="A187" s="260" t="s">
        <v>487</v>
      </c>
      <c r="B187" s="222" t="s">
        <v>199</v>
      </c>
      <c r="C187" s="260" t="s">
        <v>461</v>
      </c>
      <c r="D187" s="260" t="s">
        <v>203</v>
      </c>
      <c r="E187" s="224">
        <v>2.282E-2</v>
      </c>
      <c r="F187" s="225"/>
      <c r="G187" s="225"/>
      <c r="H187" s="264"/>
      <c r="I187" s="264"/>
      <c r="J187" s="264"/>
    </row>
    <row r="188" spans="1:10" ht="20.100000000000001" customHeight="1">
      <c r="A188" s="397"/>
      <c r="B188" s="397"/>
      <c r="C188" s="397"/>
      <c r="D188" s="397"/>
      <c r="E188" s="397"/>
      <c r="F188" s="397" t="s">
        <v>521</v>
      </c>
      <c r="G188" s="397"/>
      <c r="H188" s="397"/>
      <c r="I188" s="397"/>
      <c r="J188" s="229">
        <v>1.8499999999999999E-2</v>
      </c>
    </row>
    <row r="189" spans="1:10" ht="20.100000000000001" customHeight="1">
      <c r="A189" s="257" t="s">
        <v>522</v>
      </c>
      <c r="B189" s="262" t="s">
        <v>220</v>
      </c>
      <c r="C189" s="257" t="s">
        <v>468</v>
      </c>
      <c r="D189" s="257" t="s">
        <v>523</v>
      </c>
      <c r="E189" s="262" t="s">
        <v>210</v>
      </c>
      <c r="F189" s="398" t="s">
        <v>524</v>
      </c>
      <c r="G189" s="398"/>
      <c r="H189" s="398"/>
      <c r="I189" s="398"/>
      <c r="J189" s="262" t="s">
        <v>212</v>
      </c>
    </row>
    <row r="190" spans="1:10" ht="24" customHeight="1">
      <c r="A190" s="260" t="s">
        <v>487</v>
      </c>
      <c r="B190" s="222" t="s">
        <v>224</v>
      </c>
      <c r="C190" s="260" t="s">
        <v>461</v>
      </c>
      <c r="D190" s="260" t="s">
        <v>225</v>
      </c>
      <c r="E190" s="224">
        <v>1.0228200000000001</v>
      </c>
      <c r="F190" s="260"/>
      <c r="G190" s="260"/>
      <c r="H190" s="260"/>
      <c r="I190" s="264"/>
      <c r="J190" s="264"/>
    </row>
    <row r="191" spans="1:10" ht="20.100000000000001" customHeight="1">
      <c r="A191" s="397"/>
      <c r="B191" s="397"/>
      <c r="C191" s="397"/>
      <c r="D191" s="397"/>
      <c r="E191" s="397"/>
      <c r="F191" s="397" t="s">
        <v>525</v>
      </c>
      <c r="G191" s="397"/>
      <c r="H191" s="397"/>
      <c r="I191" s="397"/>
      <c r="J191" s="229"/>
    </row>
    <row r="192" spans="1:10" ht="20.100000000000001" customHeight="1">
      <c r="A192" s="397"/>
      <c r="B192" s="397"/>
      <c r="C192" s="397"/>
      <c r="D192" s="397"/>
      <c r="E192" s="397"/>
      <c r="F192" s="397" t="s">
        <v>526</v>
      </c>
      <c r="G192" s="397"/>
      <c r="H192" s="397"/>
      <c r="I192" s="397"/>
      <c r="J192" s="229"/>
    </row>
    <row r="193" spans="1:10" ht="20.100000000000001" customHeight="1">
      <c r="A193" s="397"/>
      <c r="B193" s="397"/>
      <c r="C193" s="397"/>
      <c r="D193" s="397"/>
      <c r="E193" s="397"/>
      <c r="F193" s="397" t="s">
        <v>500</v>
      </c>
      <c r="G193" s="397"/>
      <c r="H193" s="397"/>
      <c r="I193" s="397"/>
      <c r="J193" s="229"/>
    </row>
    <row r="194" spans="1:10" ht="20.100000000000001" customHeight="1">
      <c r="A194" s="397"/>
      <c r="B194" s="397"/>
      <c r="C194" s="397"/>
      <c r="D194" s="397"/>
      <c r="E194" s="397"/>
      <c r="F194" s="397" t="s">
        <v>501</v>
      </c>
      <c r="G194" s="397"/>
      <c r="H194" s="397"/>
      <c r="I194" s="397"/>
      <c r="J194" s="229"/>
    </row>
    <row r="195" spans="1:10" ht="20.100000000000001" customHeight="1">
      <c r="A195" s="397"/>
      <c r="B195" s="397"/>
      <c r="C195" s="397"/>
      <c r="D195" s="397"/>
      <c r="E195" s="397"/>
      <c r="F195" s="397" t="s">
        <v>502</v>
      </c>
      <c r="G195" s="397"/>
      <c r="H195" s="397"/>
      <c r="I195" s="397"/>
      <c r="J195" s="229"/>
    </row>
    <row r="196" spans="1:10" ht="20.100000000000001" customHeight="1">
      <c r="A196" s="397"/>
      <c r="B196" s="397"/>
      <c r="C196" s="397"/>
      <c r="D196" s="397"/>
      <c r="E196" s="397"/>
      <c r="F196" s="397" t="s">
        <v>503</v>
      </c>
      <c r="G196" s="397"/>
      <c r="H196" s="397"/>
      <c r="I196" s="397"/>
      <c r="J196" s="229"/>
    </row>
    <row r="197" spans="1:10" ht="20.100000000000001" customHeight="1">
      <c r="A197" s="397"/>
      <c r="B197" s="397"/>
      <c r="C197" s="397"/>
      <c r="D197" s="397"/>
      <c r="E197" s="397"/>
      <c r="F197" s="397" t="s">
        <v>504</v>
      </c>
      <c r="G197" s="397"/>
      <c r="H197" s="397"/>
      <c r="I197" s="397"/>
      <c r="J197" s="229"/>
    </row>
    <row r="198" spans="1:10">
      <c r="A198" s="256"/>
      <c r="B198" s="256"/>
      <c r="C198" s="256"/>
      <c r="D198" s="256"/>
      <c r="E198" s="319" t="s">
        <v>493</v>
      </c>
      <c r="F198" s="320">
        <v>16.73</v>
      </c>
      <c r="G198" s="319" t="s">
        <v>494</v>
      </c>
      <c r="H198" s="320">
        <v>0.01</v>
      </c>
      <c r="I198" s="319" t="s">
        <v>495</v>
      </c>
      <c r="J198" s="320"/>
    </row>
    <row r="199" spans="1:10" ht="14.25" customHeight="1" thickBot="1">
      <c r="A199" s="256"/>
      <c r="B199" s="256"/>
      <c r="C199" s="256"/>
      <c r="D199" s="256"/>
      <c r="E199" s="319" t="s">
        <v>496</v>
      </c>
      <c r="F199" s="320">
        <v>0</v>
      </c>
      <c r="G199" s="319"/>
      <c r="H199" s="395" t="s">
        <v>497</v>
      </c>
      <c r="I199" s="395"/>
      <c r="J199" s="320"/>
    </row>
    <row r="200" spans="1:10" ht="0.95" customHeight="1" thickTop="1">
      <c r="A200" s="228"/>
      <c r="B200" s="228"/>
      <c r="C200" s="228"/>
      <c r="D200" s="228"/>
      <c r="E200" s="228"/>
      <c r="F200" s="228"/>
      <c r="G200" s="228"/>
      <c r="H200" s="228"/>
      <c r="I200" s="228"/>
      <c r="J200" s="228"/>
    </row>
    <row r="201" spans="1:10" ht="18" customHeight="1">
      <c r="A201" s="257" t="s">
        <v>533</v>
      </c>
      <c r="B201" s="262" t="s">
        <v>220</v>
      </c>
      <c r="C201" s="257" t="s">
        <v>468</v>
      </c>
      <c r="D201" s="257" t="s">
        <v>469</v>
      </c>
      <c r="E201" s="392" t="s">
        <v>470</v>
      </c>
      <c r="F201" s="392"/>
      <c r="G201" s="261" t="s">
        <v>471</v>
      </c>
      <c r="H201" s="262" t="s">
        <v>472</v>
      </c>
      <c r="I201" s="262" t="s">
        <v>473</v>
      </c>
      <c r="J201" s="262" t="s">
        <v>474</v>
      </c>
    </row>
    <row r="202" spans="1:10" ht="26.1" customHeight="1">
      <c r="A202" s="258" t="s">
        <v>475</v>
      </c>
      <c r="B202" s="214" t="s">
        <v>534</v>
      </c>
      <c r="C202" s="258" t="s">
        <v>461</v>
      </c>
      <c r="D202" s="258" t="s">
        <v>696</v>
      </c>
      <c r="E202" s="393" t="s">
        <v>130</v>
      </c>
      <c r="F202" s="393"/>
      <c r="G202" s="215" t="s">
        <v>149</v>
      </c>
      <c r="H202" s="216">
        <v>1</v>
      </c>
      <c r="I202" s="318"/>
      <c r="J202" s="318"/>
    </row>
    <row r="203" spans="1:10" ht="15" customHeight="1">
      <c r="A203" s="392" t="s">
        <v>517</v>
      </c>
      <c r="B203" s="398" t="s">
        <v>220</v>
      </c>
      <c r="C203" s="392" t="s">
        <v>468</v>
      </c>
      <c r="D203" s="392" t="s">
        <v>518</v>
      </c>
      <c r="E203" s="398" t="s">
        <v>210</v>
      </c>
      <c r="F203" s="400" t="s">
        <v>211</v>
      </c>
      <c r="G203" s="398"/>
      <c r="H203" s="400" t="s">
        <v>519</v>
      </c>
      <c r="I203" s="398"/>
      <c r="J203" s="398" t="s">
        <v>212</v>
      </c>
    </row>
    <row r="204" spans="1:10" ht="15" customHeight="1">
      <c r="A204" s="398"/>
      <c r="B204" s="398"/>
      <c r="C204" s="398"/>
      <c r="D204" s="398"/>
      <c r="E204" s="398"/>
      <c r="F204" s="262" t="s">
        <v>213</v>
      </c>
      <c r="G204" s="262" t="s">
        <v>214</v>
      </c>
      <c r="H204" s="262" t="s">
        <v>213</v>
      </c>
      <c r="I204" s="262" t="s">
        <v>214</v>
      </c>
      <c r="J204" s="398"/>
    </row>
    <row r="205" spans="1:10" ht="26.1" customHeight="1">
      <c r="A205" s="260" t="s">
        <v>487</v>
      </c>
      <c r="B205" s="222" t="s">
        <v>200</v>
      </c>
      <c r="C205" s="260" t="s">
        <v>461</v>
      </c>
      <c r="D205" s="260" t="s">
        <v>202</v>
      </c>
      <c r="E205" s="224">
        <v>1</v>
      </c>
      <c r="F205" s="225"/>
      <c r="G205" s="225"/>
      <c r="H205" s="323"/>
      <c r="I205" s="323"/>
      <c r="J205" s="323"/>
    </row>
    <row r="206" spans="1:10" ht="26.1" customHeight="1">
      <c r="A206" s="260" t="s">
        <v>487</v>
      </c>
      <c r="B206" s="222" t="s">
        <v>201</v>
      </c>
      <c r="C206" s="260" t="s">
        <v>461</v>
      </c>
      <c r="D206" s="260" t="s">
        <v>207</v>
      </c>
      <c r="E206" s="224">
        <v>1</v>
      </c>
      <c r="F206" s="225"/>
      <c r="G206" s="225"/>
      <c r="H206" s="323"/>
      <c r="I206" s="323"/>
      <c r="J206" s="323"/>
    </row>
    <row r="207" spans="1:10" ht="20.100000000000001" customHeight="1">
      <c r="A207" s="397"/>
      <c r="B207" s="397"/>
      <c r="C207" s="397"/>
      <c r="D207" s="397"/>
      <c r="E207" s="397"/>
      <c r="F207" s="397" t="s">
        <v>521</v>
      </c>
      <c r="G207" s="397"/>
      <c r="H207" s="397"/>
      <c r="I207" s="397"/>
      <c r="J207" s="229"/>
    </row>
    <row r="208" spans="1:10" ht="20.100000000000001" customHeight="1">
      <c r="A208" s="257" t="s">
        <v>522</v>
      </c>
      <c r="B208" s="262" t="s">
        <v>220</v>
      </c>
      <c r="C208" s="257" t="s">
        <v>468</v>
      </c>
      <c r="D208" s="257" t="s">
        <v>523</v>
      </c>
      <c r="E208" s="262" t="s">
        <v>210</v>
      </c>
      <c r="F208" s="398" t="s">
        <v>524</v>
      </c>
      <c r="G208" s="398"/>
      <c r="H208" s="398"/>
      <c r="I208" s="398"/>
      <c r="J208" s="262" t="s">
        <v>212</v>
      </c>
    </row>
    <row r="209" spans="1:10" ht="24" customHeight="1">
      <c r="A209" s="260" t="s">
        <v>487</v>
      </c>
      <c r="B209" s="222" t="s">
        <v>224</v>
      </c>
      <c r="C209" s="260" t="s">
        <v>461</v>
      </c>
      <c r="D209" s="260" t="s">
        <v>225</v>
      </c>
      <c r="E209" s="224">
        <v>1</v>
      </c>
      <c r="F209" s="260"/>
      <c r="G209" s="260"/>
      <c r="H209" s="260"/>
      <c r="I209" s="323"/>
      <c r="J209" s="323"/>
    </row>
    <row r="210" spans="1:10" ht="20.100000000000001" customHeight="1">
      <c r="A210" s="397"/>
      <c r="B210" s="397"/>
      <c r="C210" s="397"/>
      <c r="D210" s="397"/>
      <c r="E210" s="397"/>
      <c r="F210" s="397" t="s">
        <v>525</v>
      </c>
      <c r="G210" s="397"/>
      <c r="H210" s="397"/>
      <c r="I210" s="397"/>
      <c r="J210" s="324"/>
    </row>
    <row r="211" spans="1:10" ht="20.100000000000001" customHeight="1">
      <c r="A211" s="397"/>
      <c r="B211" s="397"/>
      <c r="C211" s="397"/>
      <c r="D211" s="397"/>
      <c r="E211" s="397"/>
      <c r="F211" s="397" t="s">
        <v>526</v>
      </c>
      <c r="G211" s="397"/>
      <c r="H211" s="397"/>
      <c r="I211" s="397"/>
      <c r="J211" s="229"/>
    </row>
    <row r="212" spans="1:10" ht="20.100000000000001" customHeight="1">
      <c r="A212" s="397"/>
      <c r="B212" s="397"/>
      <c r="C212" s="397"/>
      <c r="D212" s="397"/>
      <c r="E212" s="397"/>
      <c r="F212" s="397" t="s">
        <v>500</v>
      </c>
      <c r="G212" s="397"/>
      <c r="H212" s="397"/>
      <c r="I212" s="397"/>
      <c r="J212" s="324"/>
    </row>
    <row r="213" spans="1:10" ht="20.100000000000001" customHeight="1">
      <c r="A213" s="397"/>
      <c r="B213" s="397"/>
      <c r="C213" s="397"/>
      <c r="D213" s="397"/>
      <c r="E213" s="397"/>
      <c r="F213" s="397" t="s">
        <v>501</v>
      </c>
      <c r="G213" s="397"/>
      <c r="H213" s="397"/>
      <c r="I213" s="397"/>
      <c r="J213" s="229"/>
    </row>
    <row r="214" spans="1:10" ht="20.100000000000001" customHeight="1">
      <c r="A214" s="397"/>
      <c r="B214" s="397"/>
      <c r="C214" s="397"/>
      <c r="D214" s="397"/>
      <c r="E214" s="397"/>
      <c r="F214" s="397" t="s">
        <v>502</v>
      </c>
      <c r="G214" s="397"/>
      <c r="H214" s="397"/>
      <c r="I214" s="397"/>
      <c r="J214" s="229"/>
    </row>
    <row r="215" spans="1:10" ht="20.100000000000001" customHeight="1">
      <c r="A215" s="397"/>
      <c r="B215" s="397"/>
      <c r="C215" s="397"/>
      <c r="D215" s="397"/>
      <c r="E215" s="397"/>
      <c r="F215" s="397" t="s">
        <v>503</v>
      </c>
      <c r="G215" s="397"/>
      <c r="H215" s="397"/>
      <c r="I215" s="397"/>
      <c r="J215" s="229"/>
    </row>
    <row r="216" spans="1:10" ht="20.100000000000001" customHeight="1">
      <c r="A216" s="397"/>
      <c r="B216" s="397"/>
      <c r="C216" s="397"/>
      <c r="D216" s="397"/>
      <c r="E216" s="397"/>
      <c r="F216" s="397" t="s">
        <v>504</v>
      </c>
      <c r="G216" s="397"/>
      <c r="H216" s="397"/>
      <c r="I216" s="397"/>
      <c r="J216" s="324"/>
    </row>
    <row r="217" spans="1:10">
      <c r="A217" s="256"/>
      <c r="B217" s="256"/>
      <c r="C217" s="256"/>
      <c r="D217" s="256"/>
      <c r="E217" s="319" t="s">
        <v>493</v>
      </c>
      <c r="F217" s="320">
        <v>0.34</v>
      </c>
      <c r="G217" s="319" t="s">
        <v>494</v>
      </c>
      <c r="H217" s="320">
        <v>0.01</v>
      </c>
      <c r="I217" s="319" t="s">
        <v>495</v>
      </c>
      <c r="J217" s="320"/>
    </row>
    <row r="218" spans="1:10" ht="14.25" customHeight="1" thickBot="1">
      <c r="A218" s="256"/>
      <c r="B218" s="256"/>
      <c r="C218" s="256"/>
      <c r="D218" s="256"/>
      <c r="E218" s="319" t="s">
        <v>496</v>
      </c>
      <c r="F218" s="320">
        <v>0</v>
      </c>
      <c r="G218" s="319"/>
      <c r="H218" s="395" t="s">
        <v>497</v>
      </c>
      <c r="I218" s="395"/>
      <c r="J218" s="320"/>
    </row>
    <row r="219" spans="1:10" ht="0.95" customHeight="1" thickTop="1">
      <c r="A219" s="228"/>
      <c r="B219" s="228"/>
      <c r="C219" s="228"/>
      <c r="D219" s="228"/>
      <c r="E219" s="228"/>
      <c r="F219" s="228"/>
      <c r="G219" s="228"/>
      <c r="H219" s="228"/>
      <c r="I219" s="228"/>
      <c r="J219" s="228"/>
    </row>
    <row r="220" spans="1:10" ht="18" customHeight="1">
      <c r="A220" s="257" t="s">
        <v>535</v>
      </c>
      <c r="B220" s="262" t="s">
        <v>220</v>
      </c>
      <c r="C220" s="257" t="s">
        <v>468</v>
      </c>
      <c r="D220" s="257" t="s">
        <v>469</v>
      </c>
      <c r="E220" s="392" t="s">
        <v>470</v>
      </c>
      <c r="F220" s="392"/>
      <c r="G220" s="261" t="s">
        <v>471</v>
      </c>
      <c r="H220" s="262" t="s">
        <v>472</v>
      </c>
      <c r="I220" s="262" t="s">
        <v>473</v>
      </c>
      <c r="J220" s="262" t="s">
        <v>474</v>
      </c>
    </row>
    <row r="221" spans="1:10" ht="26.1" customHeight="1">
      <c r="A221" s="258" t="s">
        <v>475</v>
      </c>
      <c r="B221" s="214" t="s">
        <v>536</v>
      </c>
      <c r="C221" s="258" t="s">
        <v>461</v>
      </c>
      <c r="D221" s="258" t="s">
        <v>153</v>
      </c>
      <c r="E221" s="393" t="s">
        <v>130</v>
      </c>
      <c r="F221" s="393"/>
      <c r="G221" s="215" t="s">
        <v>150</v>
      </c>
      <c r="H221" s="216">
        <v>1</v>
      </c>
      <c r="I221" s="318"/>
      <c r="J221" s="318"/>
    </row>
    <row r="222" spans="1:10" ht="20.100000000000001" customHeight="1">
      <c r="A222" s="257" t="s">
        <v>522</v>
      </c>
      <c r="B222" s="262" t="s">
        <v>220</v>
      </c>
      <c r="C222" s="257" t="s">
        <v>468</v>
      </c>
      <c r="D222" s="257" t="s">
        <v>523</v>
      </c>
      <c r="E222" s="262" t="s">
        <v>210</v>
      </c>
      <c r="F222" s="398" t="s">
        <v>524</v>
      </c>
      <c r="G222" s="398"/>
      <c r="H222" s="398"/>
      <c r="I222" s="398"/>
      <c r="J222" s="262" t="s">
        <v>212</v>
      </c>
    </row>
    <row r="223" spans="1:10" ht="24" customHeight="1">
      <c r="A223" s="260" t="s">
        <v>487</v>
      </c>
      <c r="B223" s="222" t="s">
        <v>237</v>
      </c>
      <c r="C223" s="260" t="s">
        <v>461</v>
      </c>
      <c r="D223" s="260" t="s">
        <v>238</v>
      </c>
      <c r="E223" s="224">
        <v>0.09</v>
      </c>
      <c r="F223" s="260"/>
      <c r="G223" s="260"/>
      <c r="H223" s="260"/>
      <c r="I223" s="323"/>
      <c r="J223" s="323"/>
    </row>
    <row r="224" spans="1:10" ht="24" customHeight="1">
      <c r="A224" s="260" t="s">
        <v>487</v>
      </c>
      <c r="B224" s="222" t="s">
        <v>216</v>
      </c>
      <c r="C224" s="260" t="s">
        <v>461</v>
      </c>
      <c r="D224" s="260" t="s">
        <v>217</v>
      </c>
      <c r="E224" s="224">
        <v>0.09</v>
      </c>
      <c r="F224" s="260"/>
      <c r="G224" s="260"/>
      <c r="H224" s="260"/>
      <c r="I224" s="323"/>
      <c r="J224" s="323"/>
    </row>
    <row r="225" spans="1:10" ht="20.100000000000001" customHeight="1">
      <c r="A225" s="397"/>
      <c r="B225" s="397"/>
      <c r="C225" s="397"/>
      <c r="D225" s="397"/>
      <c r="E225" s="397"/>
      <c r="F225" s="397" t="s">
        <v>525</v>
      </c>
      <c r="G225" s="397"/>
      <c r="H225" s="397"/>
      <c r="I225" s="397"/>
      <c r="J225" s="324"/>
    </row>
    <row r="226" spans="1:10" ht="20.100000000000001" customHeight="1">
      <c r="A226" s="397"/>
      <c r="B226" s="397"/>
      <c r="C226" s="397"/>
      <c r="D226" s="397"/>
      <c r="E226" s="397"/>
      <c r="F226" s="397" t="s">
        <v>526</v>
      </c>
      <c r="G226" s="397"/>
      <c r="H226" s="397"/>
      <c r="I226" s="397"/>
      <c r="J226" s="229"/>
    </row>
    <row r="227" spans="1:10" ht="20.100000000000001" customHeight="1">
      <c r="A227" s="397"/>
      <c r="B227" s="397"/>
      <c r="C227" s="397"/>
      <c r="D227" s="397"/>
      <c r="E227" s="397"/>
      <c r="F227" s="397" t="s">
        <v>500</v>
      </c>
      <c r="G227" s="397"/>
      <c r="H227" s="397"/>
      <c r="I227" s="397"/>
      <c r="J227" s="324"/>
    </row>
    <row r="228" spans="1:10" ht="20.100000000000001" customHeight="1">
      <c r="A228" s="397"/>
      <c r="B228" s="397"/>
      <c r="C228" s="397"/>
      <c r="D228" s="397"/>
      <c r="E228" s="397"/>
      <c r="F228" s="397" t="s">
        <v>501</v>
      </c>
      <c r="G228" s="397"/>
      <c r="H228" s="397"/>
      <c r="I228" s="397"/>
      <c r="J228" s="229"/>
    </row>
    <row r="229" spans="1:10" ht="20.100000000000001" customHeight="1">
      <c r="A229" s="397"/>
      <c r="B229" s="397"/>
      <c r="C229" s="397"/>
      <c r="D229" s="397"/>
      <c r="E229" s="397"/>
      <c r="F229" s="397" t="s">
        <v>502</v>
      </c>
      <c r="G229" s="397"/>
      <c r="H229" s="397"/>
      <c r="I229" s="397"/>
      <c r="J229" s="229"/>
    </row>
    <row r="230" spans="1:10" ht="20.100000000000001" customHeight="1">
      <c r="A230" s="397"/>
      <c r="B230" s="397"/>
      <c r="C230" s="397"/>
      <c r="D230" s="397"/>
      <c r="E230" s="397"/>
      <c r="F230" s="397" t="s">
        <v>503</v>
      </c>
      <c r="G230" s="397"/>
      <c r="H230" s="397"/>
      <c r="I230" s="397"/>
      <c r="J230" s="229"/>
    </row>
    <row r="231" spans="1:10" ht="20.100000000000001" customHeight="1">
      <c r="A231" s="397"/>
      <c r="B231" s="397"/>
      <c r="C231" s="397"/>
      <c r="D231" s="397"/>
      <c r="E231" s="397"/>
      <c r="F231" s="397" t="s">
        <v>504</v>
      </c>
      <c r="G231" s="397"/>
      <c r="H231" s="397"/>
      <c r="I231" s="397"/>
      <c r="J231" s="324"/>
    </row>
    <row r="232" spans="1:10" ht="20.100000000000001" customHeight="1">
      <c r="A232" s="257" t="s">
        <v>505</v>
      </c>
      <c r="B232" s="262" t="s">
        <v>468</v>
      </c>
      <c r="C232" s="257" t="s">
        <v>220</v>
      </c>
      <c r="D232" s="257" t="s">
        <v>489</v>
      </c>
      <c r="E232" s="262" t="s">
        <v>210</v>
      </c>
      <c r="F232" s="262" t="s">
        <v>215</v>
      </c>
      <c r="G232" s="398" t="s">
        <v>218</v>
      </c>
      <c r="H232" s="398"/>
      <c r="I232" s="398"/>
      <c r="J232" s="262" t="s">
        <v>212</v>
      </c>
    </row>
    <row r="233" spans="1:10" ht="26.1" customHeight="1">
      <c r="A233" s="260" t="s">
        <v>487</v>
      </c>
      <c r="B233" s="222" t="s">
        <v>461</v>
      </c>
      <c r="C233" s="260" t="s">
        <v>241</v>
      </c>
      <c r="D233" s="260" t="s">
        <v>242</v>
      </c>
      <c r="E233" s="224">
        <v>2.0000000000000002E-5</v>
      </c>
      <c r="F233" s="223" t="s">
        <v>150</v>
      </c>
      <c r="G233" s="401"/>
      <c r="H233" s="401"/>
      <c r="I233" s="396"/>
      <c r="J233" s="264"/>
    </row>
    <row r="234" spans="1:10" ht="24" customHeight="1">
      <c r="A234" s="260" t="s">
        <v>487</v>
      </c>
      <c r="B234" s="222" t="s">
        <v>461</v>
      </c>
      <c r="C234" s="260" t="s">
        <v>239</v>
      </c>
      <c r="D234" s="260" t="s">
        <v>240</v>
      </c>
      <c r="E234" s="224">
        <v>1.1000000000000001</v>
      </c>
      <c r="F234" s="223" t="s">
        <v>150</v>
      </c>
      <c r="G234" s="401"/>
      <c r="H234" s="401"/>
      <c r="I234" s="396"/>
      <c r="J234" s="264"/>
    </row>
    <row r="235" spans="1:10" ht="26.1" customHeight="1">
      <c r="A235" s="260" t="s">
        <v>487</v>
      </c>
      <c r="B235" s="222" t="s">
        <v>461</v>
      </c>
      <c r="C235" s="260" t="s">
        <v>241</v>
      </c>
      <c r="D235" s="260" t="s">
        <v>242</v>
      </c>
      <c r="E235" s="224">
        <v>1.4999999999999999E-2</v>
      </c>
      <c r="F235" s="223" t="s">
        <v>150</v>
      </c>
      <c r="G235" s="401"/>
      <c r="H235" s="401"/>
      <c r="I235" s="396"/>
      <c r="J235" s="264"/>
    </row>
    <row r="236" spans="1:10" ht="24" customHeight="1">
      <c r="A236" s="260" t="s">
        <v>487</v>
      </c>
      <c r="B236" s="222" t="s">
        <v>461</v>
      </c>
      <c r="C236" s="260" t="s">
        <v>239</v>
      </c>
      <c r="D236" s="260" t="s">
        <v>240</v>
      </c>
      <c r="E236" s="224">
        <v>1.1000000000000001E-3</v>
      </c>
      <c r="F236" s="223" t="s">
        <v>150</v>
      </c>
      <c r="G236" s="401"/>
      <c r="H236" s="401"/>
      <c r="I236" s="396"/>
      <c r="J236" s="264"/>
    </row>
    <row r="237" spans="1:10" ht="20.100000000000001" customHeight="1">
      <c r="A237" s="397"/>
      <c r="B237" s="397"/>
      <c r="C237" s="397"/>
      <c r="D237" s="397"/>
      <c r="E237" s="397"/>
      <c r="F237" s="397" t="s">
        <v>507</v>
      </c>
      <c r="G237" s="397"/>
      <c r="H237" s="397"/>
      <c r="I237" s="397"/>
      <c r="J237" s="229"/>
    </row>
    <row r="238" spans="1:10" ht="20.100000000000001" customHeight="1">
      <c r="A238" s="257" t="s">
        <v>508</v>
      </c>
      <c r="B238" s="262" t="s">
        <v>468</v>
      </c>
      <c r="C238" s="257" t="s">
        <v>220</v>
      </c>
      <c r="D238" s="257" t="s">
        <v>509</v>
      </c>
      <c r="E238" s="262" t="s">
        <v>210</v>
      </c>
      <c r="F238" s="262" t="s">
        <v>215</v>
      </c>
      <c r="G238" s="398" t="s">
        <v>218</v>
      </c>
      <c r="H238" s="398"/>
      <c r="I238" s="398"/>
      <c r="J238" s="262" t="s">
        <v>212</v>
      </c>
    </row>
    <row r="239" spans="1:10" ht="39" customHeight="1">
      <c r="A239" s="259" t="s">
        <v>510</v>
      </c>
      <c r="B239" s="218" t="s">
        <v>461</v>
      </c>
      <c r="C239" s="259">
        <v>5914655</v>
      </c>
      <c r="D239" s="259" t="s">
        <v>512</v>
      </c>
      <c r="E239" s="220">
        <v>1.1000000000000001E-3</v>
      </c>
      <c r="F239" s="219" t="s">
        <v>164</v>
      </c>
      <c r="G239" s="402"/>
      <c r="H239" s="403"/>
      <c r="I239" s="404"/>
      <c r="J239" s="263"/>
    </row>
    <row r="240" spans="1:10" ht="39" customHeight="1">
      <c r="A240" s="259" t="s">
        <v>510</v>
      </c>
      <c r="B240" s="218" t="s">
        <v>461</v>
      </c>
      <c r="C240" s="259">
        <v>5914655</v>
      </c>
      <c r="D240" s="259" t="s">
        <v>512</v>
      </c>
      <c r="E240" s="220">
        <v>2.0000000000000002E-5</v>
      </c>
      <c r="F240" s="219" t="s">
        <v>164</v>
      </c>
      <c r="G240" s="402"/>
      <c r="H240" s="403"/>
      <c r="I240" s="404"/>
      <c r="J240" s="263"/>
    </row>
    <row r="241" spans="1:10" ht="20.100000000000001" customHeight="1">
      <c r="A241" s="397"/>
      <c r="B241" s="397"/>
      <c r="C241" s="397"/>
      <c r="D241" s="397"/>
      <c r="E241" s="397"/>
      <c r="F241" s="397" t="s">
        <v>511</v>
      </c>
      <c r="G241" s="397"/>
      <c r="H241" s="397"/>
      <c r="I241" s="397"/>
      <c r="J241" s="324"/>
    </row>
    <row r="242" spans="1:10">
      <c r="A242" s="256"/>
      <c r="B242" s="256"/>
      <c r="C242" s="256"/>
      <c r="D242" s="256"/>
      <c r="E242" s="319"/>
      <c r="F242" s="320"/>
      <c r="G242" s="319"/>
      <c r="H242" s="320"/>
      <c r="I242" s="319"/>
      <c r="J242" s="320"/>
    </row>
    <row r="243" spans="1:10" ht="14.25" customHeight="1" thickBot="1">
      <c r="A243" s="256"/>
      <c r="B243" s="256"/>
      <c r="C243" s="256"/>
      <c r="D243" s="256"/>
      <c r="E243" s="319"/>
      <c r="F243" s="320"/>
      <c r="G243" s="319"/>
      <c r="H243" s="395"/>
      <c r="I243" s="395"/>
      <c r="J243" s="320"/>
    </row>
    <row r="244" spans="1:10" ht="0.95" customHeight="1" thickTop="1">
      <c r="A244" s="228"/>
      <c r="B244" s="228"/>
      <c r="C244" s="228"/>
      <c r="D244" s="228"/>
      <c r="E244" s="228"/>
      <c r="F244" s="228"/>
      <c r="G244" s="228"/>
      <c r="H244" s="228"/>
      <c r="I244" s="228"/>
      <c r="J244" s="228"/>
    </row>
    <row r="245" spans="1:10" ht="18" customHeight="1">
      <c r="A245" s="257" t="s">
        <v>537</v>
      </c>
      <c r="B245" s="262" t="s">
        <v>220</v>
      </c>
      <c r="C245" s="257" t="s">
        <v>468</v>
      </c>
      <c r="D245" s="257" t="s">
        <v>469</v>
      </c>
      <c r="E245" s="392" t="s">
        <v>470</v>
      </c>
      <c r="F245" s="392"/>
      <c r="G245" s="261" t="s">
        <v>471</v>
      </c>
      <c r="H245" s="262" t="s">
        <v>472</v>
      </c>
      <c r="I245" s="262" t="s">
        <v>473</v>
      </c>
      <c r="J245" s="262" t="s">
        <v>474</v>
      </c>
    </row>
    <row r="246" spans="1:10" ht="39" customHeight="1">
      <c r="A246" s="258" t="s">
        <v>475</v>
      </c>
      <c r="B246" s="214" t="s">
        <v>697</v>
      </c>
      <c r="C246" s="258" t="s">
        <v>23</v>
      </c>
      <c r="D246" s="258" t="s">
        <v>698</v>
      </c>
      <c r="E246" s="393" t="s">
        <v>486</v>
      </c>
      <c r="F246" s="393"/>
      <c r="G246" s="215" t="s">
        <v>138</v>
      </c>
      <c r="H246" s="216">
        <v>1</v>
      </c>
      <c r="I246" s="318"/>
      <c r="J246" s="318"/>
    </row>
    <row r="247" spans="1:10" ht="51.95" customHeight="1">
      <c r="A247" s="259" t="s">
        <v>478</v>
      </c>
      <c r="B247" s="218" t="s">
        <v>699</v>
      </c>
      <c r="C247" s="259" t="s">
        <v>23</v>
      </c>
      <c r="D247" s="259" t="s">
        <v>700</v>
      </c>
      <c r="E247" s="394" t="s">
        <v>483</v>
      </c>
      <c r="F247" s="394"/>
      <c r="G247" s="219" t="s">
        <v>143</v>
      </c>
      <c r="H247" s="220">
        <v>0.65800000000000003</v>
      </c>
      <c r="I247" s="316"/>
      <c r="J247" s="316"/>
    </row>
    <row r="248" spans="1:10" ht="24" customHeight="1">
      <c r="A248" s="259" t="s">
        <v>478</v>
      </c>
      <c r="B248" s="218" t="s">
        <v>553</v>
      </c>
      <c r="C248" s="259" t="s">
        <v>23</v>
      </c>
      <c r="D248" s="259" t="s">
        <v>126</v>
      </c>
      <c r="E248" s="394" t="s">
        <v>480</v>
      </c>
      <c r="F248" s="394"/>
      <c r="G248" s="219" t="s">
        <v>186</v>
      </c>
      <c r="H248" s="220">
        <v>2.0266999999999999</v>
      </c>
      <c r="I248" s="316"/>
      <c r="J248" s="316"/>
    </row>
    <row r="249" spans="1:10" ht="26.1" customHeight="1">
      <c r="A249" s="259" t="s">
        <v>478</v>
      </c>
      <c r="B249" s="218" t="s">
        <v>575</v>
      </c>
      <c r="C249" s="259" t="s">
        <v>23</v>
      </c>
      <c r="D249" s="259" t="s">
        <v>448</v>
      </c>
      <c r="E249" s="394" t="s">
        <v>480</v>
      </c>
      <c r="F249" s="394"/>
      <c r="G249" s="219" t="s">
        <v>186</v>
      </c>
      <c r="H249" s="220">
        <v>1.2784</v>
      </c>
      <c r="I249" s="316"/>
      <c r="J249" s="316"/>
    </row>
    <row r="250" spans="1:10" ht="51.95" customHeight="1">
      <c r="A250" s="259" t="s">
        <v>478</v>
      </c>
      <c r="B250" s="218" t="s">
        <v>701</v>
      </c>
      <c r="C250" s="259" t="s">
        <v>23</v>
      </c>
      <c r="D250" s="259" t="s">
        <v>702</v>
      </c>
      <c r="E250" s="394" t="s">
        <v>483</v>
      </c>
      <c r="F250" s="394"/>
      <c r="G250" s="219" t="s">
        <v>189</v>
      </c>
      <c r="H250" s="220">
        <v>0.62039999999999995</v>
      </c>
      <c r="I250" s="316"/>
      <c r="J250" s="316"/>
    </row>
    <row r="251" spans="1:10" ht="26.1" customHeight="1">
      <c r="A251" s="260" t="s">
        <v>487</v>
      </c>
      <c r="B251" s="222" t="s">
        <v>703</v>
      </c>
      <c r="C251" s="260" t="s">
        <v>23</v>
      </c>
      <c r="D251" s="260" t="s">
        <v>704</v>
      </c>
      <c r="E251" s="396" t="s">
        <v>489</v>
      </c>
      <c r="F251" s="396"/>
      <c r="G251" s="223" t="s">
        <v>138</v>
      </c>
      <c r="H251" s="224">
        <v>0.56459999999999999</v>
      </c>
      <c r="I251" s="317"/>
      <c r="J251" s="317"/>
    </row>
    <row r="252" spans="1:10" ht="24" customHeight="1">
      <c r="A252" s="260" t="s">
        <v>487</v>
      </c>
      <c r="B252" s="222" t="s">
        <v>564</v>
      </c>
      <c r="C252" s="260" t="s">
        <v>23</v>
      </c>
      <c r="D252" s="260" t="s">
        <v>438</v>
      </c>
      <c r="E252" s="396" t="s">
        <v>489</v>
      </c>
      <c r="F252" s="396"/>
      <c r="G252" s="223" t="s">
        <v>154</v>
      </c>
      <c r="H252" s="224">
        <v>490.34550000000002</v>
      </c>
      <c r="I252" s="317"/>
      <c r="J252" s="317"/>
    </row>
    <row r="253" spans="1:10" ht="26.1" customHeight="1">
      <c r="A253" s="260" t="s">
        <v>487</v>
      </c>
      <c r="B253" s="222" t="s">
        <v>705</v>
      </c>
      <c r="C253" s="260" t="s">
        <v>23</v>
      </c>
      <c r="D253" s="260" t="s">
        <v>706</v>
      </c>
      <c r="E253" s="396" t="s">
        <v>489</v>
      </c>
      <c r="F253" s="396"/>
      <c r="G253" s="223" t="s">
        <v>138</v>
      </c>
      <c r="H253" s="224">
        <v>0.67989999999999995</v>
      </c>
      <c r="I253" s="317"/>
      <c r="J253" s="317"/>
    </row>
    <row r="254" spans="1:10">
      <c r="A254" s="256"/>
      <c r="B254" s="256"/>
      <c r="C254" s="256"/>
      <c r="D254" s="256"/>
      <c r="E254" s="319"/>
      <c r="F254" s="320"/>
      <c r="G254" s="319"/>
      <c r="H254" s="320"/>
      <c r="I254" s="319"/>
      <c r="J254" s="320"/>
    </row>
    <row r="255" spans="1:10" ht="14.25" customHeight="1" thickBot="1">
      <c r="A255" s="256"/>
      <c r="B255" s="256"/>
      <c r="C255" s="256"/>
      <c r="D255" s="256"/>
      <c r="E255" s="319"/>
      <c r="F255" s="320"/>
      <c r="G255" s="319"/>
      <c r="H255" s="395"/>
      <c r="I255" s="395"/>
      <c r="J255" s="320"/>
    </row>
    <row r="256" spans="1:10" ht="0.95" customHeight="1" thickTop="1">
      <c r="A256" s="228"/>
      <c r="B256" s="228"/>
      <c r="C256" s="228"/>
      <c r="D256" s="228"/>
      <c r="E256" s="228"/>
      <c r="F256" s="228"/>
      <c r="G256" s="228"/>
      <c r="H256" s="228"/>
      <c r="I256" s="228"/>
      <c r="J256" s="228"/>
    </row>
    <row r="257" spans="1:10" ht="18" customHeight="1">
      <c r="A257" s="257" t="s">
        <v>538</v>
      </c>
      <c r="B257" s="262" t="s">
        <v>220</v>
      </c>
      <c r="C257" s="257" t="s">
        <v>468</v>
      </c>
      <c r="D257" s="257" t="s">
        <v>469</v>
      </c>
      <c r="E257" s="392" t="s">
        <v>470</v>
      </c>
      <c r="F257" s="392"/>
      <c r="G257" s="261" t="s">
        <v>471</v>
      </c>
      <c r="H257" s="262" t="s">
        <v>472</v>
      </c>
      <c r="I257" s="262" t="s">
        <v>473</v>
      </c>
      <c r="J257" s="262" t="s">
        <v>474</v>
      </c>
    </row>
    <row r="258" spans="1:10" ht="39" customHeight="1">
      <c r="A258" s="258" t="s">
        <v>475</v>
      </c>
      <c r="B258" s="214" t="s">
        <v>539</v>
      </c>
      <c r="C258" s="258" t="s">
        <v>461</v>
      </c>
      <c r="D258" s="258" t="s">
        <v>707</v>
      </c>
      <c r="E258" s="393" t="s">
        <v>130</v>
      </c>
      <c r="F258" s="393"/>
      <c r="G258" s="215" t="s">
        <v>138</v>
      </c>
      <c r="H258" s="216">
        <v>1</v>
      </c>
      <c r="I258" s="318"/>
      <c r="J258" s="318"/>
    </row>
    <row r="259" spans="1:10" ht="15" customHeight="1">
      <c r="A259" s="392" t="s">
        <v>517</v>
      </c>
      <c r="B259" s="398" t="s">
        <v>220</v>
      </c>
      <c r="C259" s="392" t="s">
        <v>468</v>
      </c>
      <c r="D259" s="392" t="s">
        <v>518</v>
      </c>
      <c r="E259" s="398" t="s">
        <v>210</v>
      </c>
      <c r="F259" s="400" t="s">
        <v>211</v>
      </c>
      <c r="G259" s="398"/>
      <c r="H259" s="400" t="s">
        <v>519</v>
      </c>
      <c r="I259" s="398"/>
      <c r="J259" s="398" t="s">
        <v>212</v>
      </c>
    </row>
    <row r="260" spans="1:10" ht="15" customHeight="1">
      <c r="A260" s="398"/>
      <c r="B260" s="398"/>
      <c r="C260" s="398"/>
      <c r="D260" s="398"/>
      <c r="E260" s="398"/>
      <c r="F260" s="262" t="s">
        <v>213</v>
      </c>
      <c r="G260" s="262" t="s">
        <v>214</v>
      </c>
      <c r="H260" s="262" t="s">
        <v>213</v>
      </c>
      <c r="I260" s="262" t="s">
        <v>214</v>
      </c>
      <c r="J260" s="398"/>
    </row>
    <row r="261" spans="1:10" ht="26.1" customHeight="1">
      <c r="A261" s="260" t="s">
        <v>487</v>
      </c>
      <c r="B261" s="222" t="s">
        <v>343</v>
      </c>
      <c r="C261" s="260" t="s">
        <v>461</v>
      </c>
      <c r="D261" s="260" t="s">
        <v>344</v>
      </c>
      <c r="E261" s="224">
        <v>1</v>
      </c>
      <c r="F261" s="225"/>
      <c r="G261" s="225"/>
      <c r="H261" s="323"/>
      <c r="I261" s="323"/>
      <c r="J261" s="323"/>
    </row>
    <row r="262" spans="1:10" ht="20.100000000000001" customHeight="1">
      <c r="A262" s="397"/>
      <c r="B262" s="397"/>
      <c r="C262" s="397"/>
      <c r="D262" s="397"/>
      <c r="E262" s="397"/>
      <c r="F262" s="397" t="s">
        <v>521</v>
      </c>
      <c r="G262" s="397"/>
      <c r="H262" s="397"/>
      <c r="I262" s="397"/>
      <c r="J262" s="229"/>
    </row>
    <row r="263" spans="1:10" ht="20.100000000000001" customHeight="1">
      <c r="A263" s="257" t="s">
        <v>522</v>
      </c>
      <c r="B263" s="262" t="s">
        <v>220</v>
      </c>
      <c r="C263" s="257" t="s">
        <v>468</v>
      </c>
      <c r="D263" s="257" t="s">
        <v>523</v>
      </c>
      <c r="E263" s="262" t="s">
        <v>210</v>
      </c>
      <c r="F263" s="398" t="s">
        <v>524</v>
      </c>
      <c r="G263" s="398"/>
      <c r="H263" s="398"/>
      <c r="I263" s="398"/>
      <c r="J263" s="262" t="s">
        <v>212</v>
      </c>
    </row>
    <row r="264" spans="1:10" ht="24" customHeight="1">
      <c r="A264" s="260" t="s">
        <v>487</v>
      </c>
      <c r="B264" s="222" t="s">
        <v>224</v>
      </c>
      <c r="C264" s="260" t="s">
        <v>461</v>
      </c>
      <c r="D264" s="260" t="s">
        <v>225</v>
      </c>
      <c r="E264" s="224">
        <v>7</v>
      </c>
      <c r="F264" s="260"/>
      <c r="G264" s="260"/>
      <c r="H264" s="260"/>
      <c r="I264" s="323"/>
      <c r="J264" s="323"/>
    </row>
    <row r="265" spans="1:10" ht="24" customHeight="1">
      <c r="A265" s="260" t="s">
        <v>487</v>
      </c>
      <c r="B265" s="222" t="s">
        <v>345</v>
      </c>
      <c r="C265" s="260" t="s">
        <v>461</v>
      </c>
      <c r="D265" s="260" t="s">
        <v>346</v>
      </c>
      <c r="E265" s="224">
        <v>1</v>
      </c>
      <c r="F265" s="260"/>
      <c r="G265" s="260"/>
      <c r="H265" s="260"/>
      <c r="I265" s="323"/>
      <c r="J265" s="323"/>
    </row>
    <row r="266" spans="1:10" ht="20.100000000000001" customHeight="1">
      <c r="A266" s="397"/>
      <c r="B266" s="397"/>
      <c r="C266" s="397"/>
      <c r="D266" s="397"/>
      <c r="E266" s="397"/>
      <c r="F266" s="397" t="s">
        <v>525</v>
      </c>
      <c r="G266" s="397"/>
      <c r="H266" s="397"/>
      <c r="I266" s="397"/>
      <c r="J266" s="229"/>
    </row>
    <row r="267" spans="1:10" ht="20.100000000000001" customHeight="1">
      <c r="A267" s="397"/>
      <c r="B267" s="397"/>
      <c r="C267" s="397"/>
      <c r="D267" s="397"/>
      <c r="E267" s="397"/>
      <c r="F267" s="397" t="s">
        <v>526</v>
      </c>
      <c r="G267" s="397"/>
      <c r="H267" s="397"/>
      <c r="I267" s="397"/>
      <c r="J267" s="229"/>
    </row>
    <row r="268" spans="1:10" ht="20.100000000000001" customHeight="1">
      <c r="A268" s="397"/>
      <c r="B268" s="397"/>
      <c r="C268" s="397"/>
      <c r="D268" s="397"/>
      <c r="E268" s="397"/>
      <c r="F268" s="397" t="s">
        <v>500</v>
      </c>
      <c r="G268" s="397"/>
      <c r="H268" s="397"/>
      <c r="I268" s="397"/>
      <c r="J268" s="324"/>
    </row>
    <row r="269" spans="1:10" ht="20.100000000000001" customHeight="1">
      <c r="A269" s="397"/>
      <c r="B269" s="397"/>
      <c r="C269" s="397"/>
      <c r="D269" s="397"/>
      <c r="E269" s="397"/>
      <c r="F269" s="397" t="s">
        <v>501</v>
      </c>
      <c r="G269" s="397"/>
      <c r="H269" s="397"/>
      <c r="I269" s="397"/>
      <c r="J269" s="229"/>
    </row>
    <row r="270" spans="1:10" ht="20.100000000000001" customHeight="1">
      <c r="A270" s="397"/>
      <c r="B270" s="397"/>
      <c r="C270" s="397"/>
      <c r="D270" s="397"/>
      <c r="E270" s="397"/>
      <c r="F270" s="397" t="s">
        <v>502</v>
      </c>
      <c r="G270" s="397"/>
      <c r="H270" s="397"/>
      <c r="I270" s="397"/>
      <c r="J270" s="229"/>
    </row>
    <row r="271" spans="1:10" ht="20.100000000000001" customHeight="1">
      <c r="A271" s="397"/>
      <c r="B271" s="397"/>
      <c r="C271" s="397"/>
      <c r="D271" s="397"/>
      <c r="E271" s="397"/>
      <c r="F271" s="397" t="s">
        <v>503</v>
      </c>
      <c r="G271" s="397"/>
      <c r="H271" s="397"/>
      <c r="I271" s="397"/>
      <c r="J271" s="229"/>
    </row>
    <row r="272" spans="1:10" ht="20.100000000000001" customHeight="1">
      <c r="A272" s="397"/>
      <c r="B272" s="397"/>
      <c r="C272" s="397"/>
      <c r="D272" s="397"/>
      <c r="E272" s="397"/>
      <c r="F272" s="397" t="s">
        <v>504</v>
      </c>
      <c r="G272" s="397"/>
      <c r="H272" s="397"/>
      <c r="I272" s="397"/>
      <c r="J272" s="324"/>
    </row>
    <row r="273" spans="1:10" ht="20.100000000000001" customHeight="1">
      <c r="A273" s="257" t="s">
        <v>508</v>
      </c>
      <c r="B273" s="262" t="s">
        <v>468</v>
      </c>
      <c r="C273" s="257" t="s">
        <v>220</v>
      </c>
      <c r="D273" s="257" t="s">
        <v>509</v>
      </c>
      <c r="E273" s="262" t="s">
        <v>210</v>
      </c>
      <c r="F273" s="262" t="s">
        <v>215</v>
      </c>
      <c r="G273" s="398" t="s">
        <v>218</v>
      </c>
      <c r="H273" s="398"/>
      <c r="I273" s="398"/>
      <c r="J273" s="262" t="s">
        <v>212</v>
      </c>
    </row>
    <row r="274" spans="1:10" ht="24" customHeight="1">
      <c r="A274" s="259" t="s">
        <v>510</v>
      </c>
      <c r="B274" s="218" t="s">
        <v>461</v>
      </c>
      <c r="C274" s="259">
        <v>1110000</v>
      </c>
      <c r="D274" s="259" t="s">
        <v>347</v>
      </c>
      <c r="E274" s="220">
        <v>1</v>
      </c>
      <c r="F274" s="219" t="s">
        <v>138</v>
      </c>
      <c r="G274" s="399"/>
      <c r="H274" s="399"/>
      <c r="I274" s="394"/>
      <c r="J274" s="263"/>
    </row>
    <row r="275" spans="1:10" ht="24" customHeight="1">
      <c r="A275" s="259" t="s">
        <v>510</v>
      </c>
      <c r="B275" s="218" t="s">
        <v>461</v>
      </c>
      <c r="C275" s="259">
        <v>1110000</v>
      </c>
      <c r="D275" s="259" t="s">
        <v>347</v>
      </c>
      <c r="E275" s="220">
        <v>2.4</v>
      </c>
      <c r="F275" s="219" t="s">
        <v>138</v>
      </c>
      <c r="G275" s="399"/>
      <c r="H275" s="399"/>
      <c r="I275" s="394"/>
      <c r="J275" s="263"/>
    </row>
    <row r="276" spans="1:10" ht="39" customHeight="1">
      <c r="A276" s="259" t="s">
        <v>510</v>
      </c>
      <c r="B276" s="218" t="s">
        <v>461</v>
      </c>
      <c r="C276" s="259">
        <v>5909007</v>
      </c>
      <c r="D276" s="259" t="s">
        <v>540</v>
      </c>
      <c r="E276" s="220">
        <v>2.4</v>
      </c>
      <c r="F276" s="219" t="s">
        <v>164</v>
      </c>
      <c r="G276" s="402"/>
      <c r="H276" s="403"/>
      <c r="I276" s="404"/>
      <c r="J276" s="325"/>
    </row>
    <row r="277" spans="1:10" ht="20.100000000000001" customHeight="1">
      <c r="A277" s="397"/>
      <c r="B277" s="397"/>
      <c r="C277" s="397"/>
      <c r="D277" s="397"/>
      <c r="E277" s="397"/>
      <c r="F277" s="397" t="s">
        <v>511</v>
      </c>
      <c r="G277" s="397"/>
      <c r="H277" s="397"/>
      <c r="I277" s="397"/>
      <c r="J277" s="324"/>
    </row>
    <row r="278" spans="1:10">
      <c r="A278" s="256"/>
      <c r="B278" s="256"/>
      <c r="C278" s="256"/>
      <c r="D278" s="256"/>
      <c r="E278" s="319"/>
      <c r="F278" s="320"/>
      <c r="G278" s="319"/>
      <c r="H278" s="320"/>
      <c r="I278" s="319"/>
      <c r="J278" s="320"/>
    </row>
    <row r="279" spans="1:10" ht="15" customHeight="1" thickBot="1">
      <c r="A279" s="256"/>
      <c r="B279" s="256"/>
      <c r="C279" s="256"/>
      <c r="D279" s="256"/>
      <c r="E279" s="319"/>
      <c r="F279" s="320"/>
      <c r="G279" s="319"/>
      <c r="H279" s="395"/>
      <c r="I279" s="395"/>
      <c r="J279" s="320"/>
    </row>
    <row r="280" spans="1:10" ht="0.95" customHeight="1" thickTop="1">
      <c r="A280" s="228"/>
      <c r="B280" s="228"/>
      <c r="C280" s="228"/>
      <c r="D280" s="228"/>
      <c r="E280" s="228"/>
      <c r="F280" s="228"/>
      <c r="G280" s="228"/>
      <c r="H280" s="228"/>
      <c r="I280" s="228"/>
      <c r="J280" s="228"/>
    </row>
    <row r="281" spans="1:10" ht="18" customHeight="1">
      <c r="A281" s="257" t="s">
        <v>708</v>
      </c>
      <c r="B281" s="262" t="s">
        <v>220</v>
      </c>
      <c r="C281" s="257" t="s">
        <v>468</v>
      </c>
      <c r="D281" s="257" t="s">
        <v>469</v>
      </c>
      <c r="E281" s="392" t="s">
        <v>470</v>
      </c>
      <c r="F281" s="392"/>
      <c r="G281" s="261" t="s">
        <v>471</v>
      </c>
      <c r="H281" s="262" t="s">
        <v>472</v>
      </c>
      <c r="I281" s="262" t="s">
        <v>473</v>
      </c>
      <c r="J281" s="262" t="s">
        <v>474</v>
      </c>
    </row>
    <row r="282" spans="1:10" ht="26.1" customHeight="1">
      <c r="A282" s="258" t="s">
        <v>475</v>
      </c>
      <c r="B282" s="214" t="s">
        <v>709</v>
      </c>
      <c r="C282" s="258" t="s">
        <v>617</v>
      </c>
      <c r="D282" s="258" t="s">
        <v>257</v>
      </c>
      <c r="E282" s="393" t="s">
        <v>710</v>
      </c>
      <c r="F282" s="393"/>
      <c r="G282" s="215" t="s">
        <v>619</v>
      </c>
      <c r="H282" s="216">
        <v>1</v>
      </c>
      <c r="I282" s="318"/>
      <c r="J282" s="318"/>
    </row>
    <row r="283" spans="1:10" ht="24" customHeight="1">
      <c r="A283" s="259" t="s">
        <v>478</v>
      </c>
      <c r="B283" s="218" t="s">
        <v>553</v>
      </c>
      <c r="C283" s="259" t="s">
        <v>23</v>
      </c>
      <c r="D283" s="259" t="s">
        <v>126</v>
      </c>
      <c r="E283" s="394" t="s">
        <v>480</v>
      </c>
      <c r="F283" s="394"/>
      <c r="G283" s="219" t="s">
        <v>186</v>
      </c>
      <c r="H283" s="220">
        <v>0.25</v>
      </c>
      <c r="I283" s="316"/>
      <c r="J283" s="316"/>
    </row>
    <row r="284" spans="1:10" ht="26.1" customHeight="1">
      <c r="A284" s="259" t="s">
        <v>478</v>
      </c>
      <c r="B284" s="218" t="s">
        <v>711</v>
      </c>
      <c r="C284" s="259" t="s">
        <v>23</v>
      </c>
      <c r="D284" s="259" t="s">
        <v>258</v>
      </c>
      <c r="E284" s="394" t="s">
        <v>712</v>
      </c>
      <c r="F284" s="394"/>
      <c r="G284" s="219" t="s">
        <v>144</v>
      </c>
      <c r="H284" s="220">
        <v>1</v>
      </c>
      <c r="I284" s="316"/>
      <c r="J284" s="316"/>
    </row>
    <row r="285" spans="1:10" ht="26.1" customHeight="1">
      <c r="A285" s="260" t="s">
        <v>487</v>
      </c>
      <c r="B285" s="222" t="s">
        <v>713</v>
      </c>
      <c r="C285" s="260" t="s">
        <v>461</v>
      </c>
      <c r="D285" s="260" t="s">
        <v>165</v>
      </c>
      <c r="E285" s="396" t="s">
        <v>489</v>
      </c>
      <c r="F285" s="396"/>
      <c r="G285" s="223" t="s">
        <v>150</v>
      </c>
      <c r="H285" s="224">
        <v>0.27</v>
      </c>
      <c r="I285" s="317"/>
      <c r="J285" s="317"/>
    </row>
    <row r="286" spans="1:10">
      <c r="A286" s="256"/>
      <c r="B286" s="256"/>
      <c r="C286" s="256"/>
      <c r="D286" s="256"/>
      <c r="E286" s="319"/>
      <c r="F286" s="320"/>
      <c r="G286" s="319"/>
      <c r="H286" s="320"/>
      <c r="I286" s="319"/>
      <c r="J286" s="320"/>
    </row>
    <row r="287" spans="1:10" ht="15" customHeight="1" thickBot="1">
      <c r="A287" s="256"/>
      <c r="B287" s="256"/>
      <c r="C287" s="256"/>
      <c r="D287" s="256"/>
      <c r="E287" s="319"/>
      <c r="F287" s="320"/>
      <c r="G287" s="319"/>
      <c r="H287" s="395"/>
      <c r="I287" s="395"/>
      <c r="J287" s="320"/>
    </row>
    <row r="288" spans="1:10" ht="0.95" customHeight="1" thickTop="1">
      <c r="A288" s="228"/>
      <c r="B288" s="228"/>
      <c r="C288" s="228"/>
      <c r="D288" s="228"/>
      <c r="E288" s="228"/>
      <c r="F288" s="228"/>
      <c r="G288" s="228"/>
      <c r="H288" s="228"/>
      <c r="I288" s="228"/>
      <c r="J288" s="228"/>
    </row>
    <row r="289" spans="1:10" ht="18" customHeight="1">
      <c r="A289" s="257" t="s">
        <v>714</v>
      </c>
      <c r="B289" s="262" t="s">
        <v>220</v>
      </c>
      <c r="C289" s="257" t="s">
        <v>468</v>
      </c>
      <c r="D289" s="257" t="s">
        <v>469</v>
      </c>
      <c r="E289" s="392" t="s">
        <v>470</v>
      </c>
      <c r="F289" s="392"/>
      <c r="G289" s="261" t="s">
        <v>471</v>
      </c>
      <c r="H289" s="262" t="s">
        <v>472</v>
      </c>
      <c r="I289" s="262" t="s">
        <v>473</v>
      </c>
      <c r="J289" s="262" t="s">
        <v>474</v>
      </c>
    </row>
    <row r="290" spans="1:10" ht="78" customHeight="1">
      <c r="A290" s="258" t="s">
        <v>475</v>
      </c>
      <c r="B290" s="214" t="s">
        <v>715</v>
      </c>
      <c r="C290" s="258" t="s">
        <v>600</v>
      </c>
      <c r="D290" s="258" t="s">
        <v>716</v>
      </c>
      <c r="E290" s="393">
        <v>1</v>
      </c>
      <c r="F290" s="393"/>
      <c r="G290" s="215" t="s">
        <v>138</v>
      </c>
      <c r="H290" s="216">
        <v>1</v>
      </c>
      <c r="I290" s="217"/>
      <c r="J290" s="217"/>
    </row>
    <row r="291" spans="1:10" ht="24" customHeight="1">
      <c r="A291" s="259" t="s">
        <v>478</v>
      </c>
      <c r="B291" s="218" t="s">
        <v>717</v>
      </c>
      <c r="C291" s="259" t="s">
        <v>600</v>
      </c>
      <c r="D291" s="259" t="s">
        <v>718</v>
      </c>
      <c r="E291" s="394">
        <v>55</v>
      </c>
      <c r="F291" s="394"/>
      <c r="G291" s="219" t="s">
        <v>144</v>
      </c>
      <c r="H291" s="220">
        <v>0.1</v>
      </c>
      <c r="I291" s="221"/>
      <c r="J291" s="221"/>
    </row>
    <row r="292" spans="1:10" ht="26.1" customHeight="1">
      <c r="A292" s="259" t="s">
        <v>478</v>
      </c>
      <c r="B292" s="218" t="s">
        <v>719</v>
      </c>
      <c r="C292" s="259" t="s">
        <v>600</v>
      </c>
      <c r="D292" s="259" t="s">
        <v>720</v>
      </c>
      <c r="E292" s="394">
        <v>58</v>
      </c>
      <c r="F292" s="394"/>
      <c r="G292" s="219" t="s">
        <v>144</v>
      </c>
      <c r="H292" s="220">
        <v>0.12</v>
      </c>
      <c r="I292" s="221"/>
      <c r="J292" s="221"/>
    </row>
    <row r="293" spans="1:10">
      <c r="A293" s="256"/>
      <c r="B293" s="256"/>
      <c r="C293" s="256"/>
      <c r="D293" s="256"/>
      <c r="E293" s="256"/>
      <c r="F293" s="226"/>
      <c r="G293" s="256"/>
      <c r="H293" s="226"/>
      <c r="I293" s="256"/>
      <c r="J293" s="226"/>
    </row>
    <row r="294" spans="1:10" ht="15" thickBot="1">
      <c r="A294" s="256"/>
      <c r="B294" s="256"/>
      <c r="C294" s="256"/>
      <c r="D294" s="256"/>
      <c r="E294" s="256"/>
      <c r="F294" s="226"/>
      <c r="G294" s="256"/>
      <c r="H294" s="408"/>
      <c r="I294" s="408"/>
      <c r="J294" s="226"/>
    </row>
    <row r="295" spans="1:10" ht="0.95" customHeight="1" thickTop="1">
      <c r="A295" s="228"/>
      <c r="B295" s="228"/>
      <c r="C295" s="228"/>
      <c r="D295" s="228"/>
      <c r="E295" s="228"/>
      <c r="F295" s="228"/>
      <c r="G295" s="228"/>
      <c r="H295" s="228"/>
      <c r="I295" s="228"/>
      <c r="J295" s="228"/>
    </row>
    <row r="296" spans="1:10" ht="24" customHeight="1">
      <c r="A296" s="265" t="s">
        <v>541</v>
      </c>
      <c r="B296" s="265"/>
      <c r="C296" s="265"/>
      <c r="D296" s="265" t="s">
        <v>872</v>
      </c>
      <c r="E296" s="265"/>
      <c r="F296" s="409"/>
      <c r="G296" s="409"/>
      <c r="H296" s="212"/>
      <c r="I296" s="265"/>
      <c r="J296" s="213"/>
    </row>
    <row r="297" spans="1:10" ht="18" customHeight="1">
      <c r="A297" s="257" t="s">
        <v>542</v>
      </c>
      <c r="B297" s="262" t="s">
        <v>220</v>
      </c>
      <c r="C297" s="257" t="s">
        <v>468</v>
      </c>
      <c r="D297" s="257" t="s">
        <v>469</v>
      </c>
      <c r="E297" s="392" t="s">
        <v>470</v>
      </c>
      <c r="F297" s="392"/>
      <c r="G297" s="261" t="s">
        <v>471</v>
      </c>
      <c r="H297" s="262" t="s">
        <v>472</v>
      </c>
      <c r="I297" s="262" t="s">
        <v>473</v>
      </c>
      <c r="J297" s="262" t="s">
        <v>474</v>
      </c>
    </row>
    <row r="298" spans="1:10" ht="26.1" customHeight="1">
      <c r="A298" s="258" t="s">
        <v>475</v>
      </c>
      <c r="B298" s="214" t="s">
        <v>516</v>
      </c>
      <c r="C298" s="258" t="s">
        <v>461</v>
      </c>
      <c r="D298" s="258" t="s">
        <v>151</v>
      </c>
      <c r="E298" s="393" t="s">
        <v>130</v>
      </c>
      <c r="F298" s="393"/>
      <c r="G298" s="215" t="s">
        <v>138</v>
      </c>
      <c r="H298" s="216">
        <v>1</v>
      </c>
      <c r="I298" s="318"/>
      <c r="J298" s="318"/>
    </row>
    <row r="299" spans="1:10" ht="15" customHeight="1">
      <c r="A299" s="392" t="s">
        <v>517</v>
      </c>
      <c r="B299" s="398" t="s">
        <v>220</v>
      </c>
      <c r="C299" s="392" t="s">
        <v>468</v>
      </c>
      <c r="D299" s="392" t="s">
        <v>518</v>
      </c>
      <c r="E299" s="398" t="s">
        <v>210</v>
      </c>
      <c r="F299" s="400" t="s">
        <v>211</v>
      </c>
      <c r="G299" s="398"/>
      <c r="H299" s="400" t="s">
        <v>519</v>
      </c>
      <c r="I299" s="398"/>
      <c r="J299" s="398" t="s">
        <v>212</v>
      </c>
    </row>
    <row r="300" spans="1:10" ht="15" customHeight="1">
      <c r="A300" s="398"/>
      <c r="B300" s="398"/>
      <c r="C300" s="398"/>
      <c r="D300" s="398"/>
      <c r="E300" s="398"/>
      <c r="F300" s="262" t="s">
        <v>213</v>
      </c>
      <c r="G300" s="262" t="s">
        <v>214</v>
      </c>
      <c r="H300" s="262" t="s">
        <v>213</v>
      </c>
      <c r="I300" s="262" t="s">
        <v>214</v>
      </c>
      <c r="J300" s="398"/>
    </row>
    <row r="301" spans="1:10" ht="26.1" customHeight="1">
      <c r="A301" s="260" t="s">
        <v>487</v>
      </c>
      <c r="B301" s="222" t="s">
        <v>199</v>
      </c>
      <c r="C301" s="260" t="s">
        <v>461</v>
      </c>
      <c r="D301" s="260" t="s">
        <v>203</v>
      </c>
      <c r="E301" s="326">
        <v>0.83609999999999995</v>
      </c>
      <c r="F301" s="317"/>
      <c r="G301" s="317"/>
      <c r="H301" s="323"/>
      <c r="I301" s="323"/>
      <c r="J301" s="323"/>
    </row>
    <row r="302" spans="1:10" ht="26.1" customHeight="1">
      <c r="A302" s="260" t="s">
        <v>487</v>
      </c>
      <c r="B302" s="222" t="s">
        <v>198</v>
      </c>
      <c r="C302" s="260" t="s">
        <v>461</v>
      </c>
      <c r="D302" s="260" t="s">
        <v>520</v>
      </c>
      <c r="E302" s="326">
        <v>3</v>
      </c>
      <c r="F302" s="317"/>
      <c r="G302" s="317"/>
      <c r="H302" s="323"/>
      <c r="I302" s="323"/>
      <c r="J302" s="323"/>
    </row>
    <row r="303" spans="1:10" ht="26.1" customHeight="1">
      <c r="A303" s="260" t="s">
        <v>487</v>
      </c>
      <c r="B303" s="222" t="s">
        <v>197</v>
      </c>
      <c r="C303" s="260" t="s">
        <v>461</v>
      </c>
      <c r="D303" s="260" t="s">
        <v>205</v>
      </c>
      <c r="E303" s="326">
        <v>1</v>
      </c>
      <c r="F303" s="317"/>
      <c r="G303" s="317"/>
      <c r="H303" s="323"/>
      <c r="I303" s="323"/>
      <c r="J303" s="323"/>
    </row>
    <row r="304" spans="1:10" ht="20.100000000000001" customHeight="1">
      <c r="A304" s="397"/>
      <c r="B304" s="397"/>
      <c r="C304" s="397"/>
      <c r="D304" s="397"/>
      <c r="E304" s="397"/>
      <c r="F304" s="397" t="s">
        <v>521</v>
      </c>
      <c r="G304" s="397"/>
      <c r="H304" s="397"/>
      <c r="I304" s="397"/>
      <c r="J304" s="324"/>
    </row>
    <row r="305" spans="1:10" ht="20.100000000000001" customHeight="1">
      <c r="A305" s="257" t="s">
        <v>522</v>
      </c>
      <c r="B305" s="262" t="s">
        <v>220</v>
      </c>
      <c r="C305" s="257" t="s">
        <v>468</v>
      </c>
      <c r="D305" s="257" t="s">
        <v>523</v>
      </c>
      <c r="E305" s="262" t="s">
        <v>210</v>
      </c>
      <c r="F305" s="398" t="s">
        <v>524</v>
      </c>
      <c r="G305" s="398"/>
      <c r="H305" s="398"/>
      <c r="I305" s="398"/>
      <c r="J305" s="262" t="s">
        <v>212</v>
      </c>
    </row>
    <row r="306" spans="1:10" ht="24" customHeight="1">
      <c r="A306" s="260" t="s">
        <v>487</v>
      </c>
      <c r="B306" s="222" t="s">
        <v>224</v>
      </c>
      <c r="C306" s="260" t="s">
        <v>461</v>
      </c>
      <c r="D306" s="260" t="s">
        <v>225</v>
      </c>
      <c r="E306" s="224">
        <v>0.83609999999999995</v>
      </c>
      <c r="F306" s="260"/>
      <c r="G306" s="260"/>
      <c r="H306" s="260"/>
      <c r="I306" s="323"/>
      <c r="J306" s="323"/>
    </row>
    <row r="307" spans="1:10" ht="20.100000000000001" customHeight="1">
      <c r="A307" s="397"/>
      <c r="B307" s="397"/>
      <c r="C307" s="397"/>
      <c r="D307" s="397"/>
      <c r="E307" s="397"/>
      <c r="F307" s="397" t="s">
        <v>525</v>
      </c>
      <c r="G307" s="397"/>
      <c r="H307" s="397"/>
      <c r="I307" s="397"/>
      <c r="J307" s="229"/>
    </row>
    <row r="308" spans="1:10" ht="20.100000000000001" customHeight="1">
      <c r="A308" s="397"/>
      <c r="B308" s="397"/>
      <c r="C308" s="397"/>
      <c r="D308" s="397"/>
      <c r="E308" s="397"/>
      <c r="F308" s="397" t="s">
        <v>526</v>
      </c>
      <c r="G308" s="397"/>
      <c r="H308" s="397"/>
      <c r="I308" s="397"/>
      <c r="J308" s="229"/>
    </row>
    <row r="309" spans="1:10" ht="20.100000000000001" customHeight="1">
      <c r="A309" s="397"/>
      <c r="B309" s="397"/>
      <c r="C309" s="397"/>
      <c r="D309" s="397"/>
      <c r="E309" s="397"/>
      <c r="F309" s="397" t="s">
        <v>500</v>
      </c>
      <c r="G309" s="397"/>
      <c r="H309" s="397"/>
      <c r="I309" s="397"/>
      <c r="J309" s="229"/>
    </row>
    <row r="310" spans="1:10" ht="20.100000000000001" customHeight="1">
      <c r="A310" s="397"/>
      <c r="B310" s="397"/>
      <c r="C310" s="397"/>
      <c r="D310" s="397"/>
      <c r="E310" s="397"/>
      <c r="F310" s="397" t="s">
        <v>501</v>
      </c>
      <c r="G310" s="397"/>
      <c r="H310" s="397"/>
      <c r="I310" s="397"/>
      <c r="J310" s="229"/>
    </row>
    <row r="311" spans="1:10" ht="20.100000000000001" customHeight="1">
      <c r="A311" s="397"/>
      <c r="B311" s="397"/>
      <c r="C311" s="397"/>
      <c r="D311" s="397"/>
      <c r="E311" s="397"/>
      <c r="F311" s="397" t="s">
        <v>502</v>
      </c>
      <c r="G311" s="397"/>
      <c r="H311" s="397"/>
      <c r="I311" s="397"/>
      <c r="J311" s="229"/>
    </row>
    <row r="312" spans="1:10" ht="20.100000000000001" customHeight="1">
      <c r="A312" s="397"/>
      <c r="B312" s="397"/>
      <c r="C312" s="397"/>
      <c r="D312" s="397"/>
      <c r="E312" s="397"/>
      <c r="F312" s="397" t="s">
        <v>503</v>
      </c>
      <c r="G312" s="397"/>
      <c r="H312" s="397"/>
      <c r="I312" s="397"/>
      <c r="J312" s="229"/>
    </row>
    <row r="313" spans="1:10" ht="20.100000000000001" customHeight="1">
      <c r="A313" s="397"/>
      <c r="B313" s="397"/>
      <c r="C313" s="397"/>
      <c r="D313" s="397"/>
      <c r="E313" s="397"/>
      <c r="F313" s="397" t="s">
        <v>504</v>
      </c>
      <c r="G313" s="397"/>
      <c r="H313" s="397"/>
      <c r="I313" s="397"/>
      <c r="J313" s="229"/>
    </row>
    <row r="314" spans="1:10" ht="20.100000000000001" customHeight="1">
      <c r="A314" s="257" t="s">
        <v>505</v>
      </c>
      <c r="B314" s="262" t="s">
        <v>468</v>
      </c>
      <c r="C314" s="257" t="s">
        <v>220</v>
      </c>
      <c r="D314" s="257" t="s">
        <v>489</v>
      </c>
      <c r="E314" s="262" t="s">
        <v>210</v>
      </c>
      <c r="F314" s="262" t="s">
        <v>215</v>
      </c>
      <c r="G314" s="398" t="s">
        <v>218</v>
      </c>
      <c r="H314" s="398"/>
      <c r="I314" s="398"/>
      <c r="J314" s="262" t="s">
        <v>212</v>
      </c>
    </row>
    <row r="315" spans="1:10" ht="24" customHeight="1">
      <c r="A315" s="260" t="s">
        <v>487</v>
      </c>
      <c r="B315" s="222" t="s">
        <v>461</v>
      </c>
      <c r="C315" s="260" t="s">
        <v>226</v>
      </c>
      <c r="D315" s="260" t="s">
        <v>227</v>
      </c>
      <c r="E315" s="224">
        <v>0.66666999999999998</v>
      </c>
      <c r="F315" s="223" t="s">
        <v>136</v>
      </c>
      <c r="G315" s="401"/>
      <c r="H315" s="401"/>
      <c r="I315" s="396"/>
      <c r="J315" s="264"/>
    </row>
    <row r="316" spans="1:10" ht="20.100000000000001" customHeight="1">
      <c r="A316" s="397"/>
      <c r="B316" s="397"/>
      <c r="C316" s="397"/>
      <c r="D316" s="397"/>
      <c r="E316" s="397"/>
      <c r="F316" s="397" t="s">
        <v>507</v>
      </c>
      <c r="G316" s="397"/>
      <c r="H316" s="397"/>
      <c r="I316" s="397"/>
      <c r="J316" s="229">
        <v>281.06889999999999</v>
      </c>
    </row>
    <row r="317" spans="1:10" ht="20.100000000000001" customHeight="1">
      <c r="A317" s="257" t="s">
        <v>508</v>
      </c>
      <c r="B317" s="262" t="s">
        <v>468</v>
      </c>
      <c r="C317" s="257" t="s">
        <v>220</v>
      </c>
      <c r="D317" s="257" t="s">
        <v>509</v>
      </c>
      <c r="E317" s="262" t="s">
        <v>210</v>
      </c>
      <c r="F317" s="262" t="s">
        <v>215</v>
      </c>
      <c r="G317" s="398" t="s">
        <v>218</v>
      </c>
      <c r="H317" s="398"/>
      <c r="I317" s="398"/>
      <c r="J317" s="262" t="s">
        <v>212</v>
      </c>
    </row>
    <row r="318" spans="1:10" ht="26.1" customHeight="1">
      <c r="A318" s="259" t="s">
        <v>510</v>
      </c>
      <c r="B318" s="218" t="s">
        <v>461</v>
      </c>
      <c r="C318" s="259">
        <v>1416201</v>
      </c>
      <c r="D318" s="259" t="s">
        <v>228</v>
      </c>
      <c r="E318" s="220">
        <v>80</v>
      </c>
      <c r="F318" s="219" t="s">
        <v>219</v>
      </c>
      <c r="G318" s="399"/>
      <c r="H318" s="399"/>
      <c r="I318" s="394"/>
      <c r="J318" s="263"/>
    </row>
    <row r="319" spans="1:10" ht="39" customHeight="1">
      <c r="A319" s="259" t="s">
        <v>510</v>
      </c>
      <c r="B319" s="218" t="s">
        <v>461</v>
      </c>
      <c r="C319" s="259">
        <v>5915433</v>
      </c>
      <c r="D319" s="259" t="s">
        <v>163</v>
      </c>
      <c r="E319" s="220">
        <v>2.5</v>
      </c>
      <c r="F319" s="219" t="s">
        <v>164</v>
      </c>
      <c r="G319" s="399"/>
      <c r="H319" s="399"/>
      <c r="I319" s="394"/>
      <c r="J319" s="263"/>
    </row>
    <row r="320" spans="1:10" ht="20.100000000000001" customHeight="1">
      <c r="A320" s="397"/>
      <c r="B320" s="397"/>
      <c r="C320" s="397"/>
      <c r="D320" s="397"/>
      <c r="E320" s="397"/>
      <c r="F320" s="397" t="s">
        <v>511</v>
      </c>
      <c r="G320" s="397"/>
      <c r="H320" s="397"/>
      <c r="I320" s="397"/>
      <c r="J320" s="229"/>
    </row>
    <row r="321" spans="1:10">
      <c r="A321" s="256"/>
      <c r="B321" s="256"/>
      <c r="C321" s="256"/>
      <c r="D321" s="256"/>
      <c r="E321" s="319"/>
      <c r="F321" s="320"/>
      <c r="G321" s="319"/>
      <c r="H321" s="320"/>
      <c r="I321" s="319"/>
      <c r="J321" s="320"/>
    </row>
    <row r="322" spans="1:10" ht="14.25" customHeight="1" thickBot="1">
      <c r="A322" s="256"/>
      <c r="B322" s="256"/>
      <c r="C322" s="256"/>
      <c r="D322" s="256"/>
      <c r="E322" s="319"/>
      <c r="F322" s="320"/>
      <c r="G322" s="319"/>
      <c r="H322" s="395"/>
      <c r="I322" s="395"/>
      <c r="J322" s="320"/>
    </row>
    <row r="323" spans="1:10" ht="0.95" customHeight="1" thickTop="1">
      <c r="A323" s="228"/>
      <c r="B323" s="228"/>
      <c r="C323" s="228"/>
      <c r="D323" s="228"/>
      <c r="E323" s="228"/>
      <c r="F323" s="228"/>
      <c r="G323" s="228"/>
      <c r="H323" s="228"/>
      <c r="I323" s="228"/>
      <c r="J323" s="228"/>
    </row>
    <row r="324" spans="1:10" ht="18" customHeight="1">
      <c r="A324" s="257" t="s">
        <v>873</v>
      </c>
      <c r="B324" s="262" t="s">
        <v>220</v>
      </c>
      <c r="C324" s="257" t="s">
        <v>468</v>
      </c>
      <c r="D324" s="257" t="s">
        <v>469</v>
      </c>
      <c r="E324" s="392" t="s">
        <v>470</v>
      </c>
      <c r="F324" s="392"/>
      <c r="G324" s="261" t="s">
        <v>471</v>
      </c>
      <c r="H324" s="262" t="s">
        <v>472</v>
      </c>
      <c r="I324" s="262" t="s">
        <v>473</v>
      </c>
      <c r="J324" s="262" t="s">
        <v>474</v>
      </c>
    </row>
    <row r="325" spans="1:10" ht="39" customHeight="1">
      <c r="A325" s="258" t="s">
        <v>475</v>
      </c>
      <c r="B325" s="214" t="s">
        <v>528</v>
      </c>
      <c r="C325" s="258" t="s">
        <v>461</v>
      </c>
      <c r="D325" s="258" t="s">
        <v>163</v>
      </c>
      <c r="E325" s="393" t="s">
        <v>130</v>
      </c>
      <c r="F325" s="393"/>
      <c r="G325" s="215" t="s">
        <v>164</v>
      </c>
      <c r="H325" s="216">
        <v>1</v>
      </c>
      <c r="I325" s="318"/>
      <c r="J325" s="318"/>
    </row>
    <row r="326" spans="1:10" ht="15" customHeight="1">
      <c r="A326" s="392" t="s">
        <v>517</v>
      </c>
      <c r="B326" s="398" t="s">
        <v>220</v>
      </c>
      <c r="C326" s="392" t="s">
        <v>468</v>
      </c>
      <c r="D326" s="392" t="s">
        <v>518</v>
      </c>
      <c r="E326" s="398" t="s">
        <v>210</v>
      </c>
      <c r="F326" s="400" t="s">
        <v>211</v>
      </c>
      <c r="G326" s="398"/>
      <c r="H326" s="400" t="s">
        <v>519</v>
      </c>
      <c r="I326" s="398"/>
      <c r="J326" s="398" t="s">
        <v>212</v>
      </c>
    </row>
    <row r="327" spans="1:10" ht="15" customHeight="1">
      <c r="A327" s="398"/>
      <c r="B327" s="398"/>
      <c r="C327" s="398"/>
      <c r="D327" s="398"/>
      <c r="E327" s="398"/>
      <c r="F327" s="262" t="s">
        <v>213</v>
      </c>
      <c r="G327" s="262" t="s">
        <v>214</v>
      </c>
      <c r="H327" s="262" t="s">
        <v>213</v>
      </c>
      <c r="I327" s="262" t="s">
        <v>214</v>
      </c>
      <c r="J327" s="398"/>
    </row>
    <row r="328" spans="1:10" ht="26.1" customHeight="1">
      <c r="A328" s="260" t="s">
        <v>487</v>
      </c>
      <c r="B328" s="222" t="s">
        <v>196</v>
      </c>
      <c r="C328" s="260" t="s">
        <v>461</v>
      </c>
      <c r="D328" s="260" t="s">
        <v>206</v>
      </c>
      <c r="E328" s="224">
        <v>1</v>
      </c>
      <c r="F328" s="225"/>
      <c r="G328" s="225"/>
      <c r="H328" s="323"/>
      <c r="I328" s="323"/>
      <c r="J328" s="323"/>
    </row>
    <row r="329" spans="1:10" ht="20.100000000000001" customHeight="1">
      <c r="A329" s="397"/>
      <c r="B329" s="397"/>
      <c r="C329" s="397"/>
      <c r="D329" s="397"/>
      <c r="E329" s="397"/>
      <c r="F329" s="397" t="s">
        <v>521</v>
      </c>
      <c r="G329" s="397"/>
      <c r="H329" s="397"/>
      <c r="I329" s="397"/>
      <c r="J329" s="324"/>
    </row>
    <row r="330" spans="1:10" ht="20.100000000000001" customHeight="1">
      <c r="A330" s="257" t="s">
        <v>522</v>
      </c>
      <c r="B330" s="262" t="s">
        <v>220</v>
      </c>
      <c r="C330" s="257" t="s">
        <v>468</v>
      </c>
      <c r="D330" s="257" t="s">
        <v>523</v>
      </c>
      <c r="E330" s="262" t="s">
        <v>210</v>
      </c>
      <c r="F330" s="398" t="s">
        <v>524</v>
      </c>
      <c r="G330" s="398"/>
      <c r="H330" s="398"/>
      <c r="I330" s="398"/>
      <c r="J330" s="262" t="s">
        <v>212</v>
      </c>
    </row>
    <row r="331" spans="1:10" ht="24" customHeight="1">
      <c r="A331" s="260" t="s">
        <v>487</v>
      </c>
      <c r="B331" s="222" t="s">
        <v>224</v>
      </c>
      <c r="C331" s="260" t="s">
        <v>461</v>
      </c>
      <c r="D331" s="260" t="s">
        <v>225</v>
      </c>
      <c r="E331" s="224">
        <v>4</v>
      </c>
      <c r="F331" s="260"/>
      <c r="G331" s="260"/>
      <c r="H331" s="260"/>
      <c r="I331" s="264"/>
      <c r="J331" s="323"/>
    </row>
    <row r="332" spans="1:10" ht="20.100000000000001" customHeight="1">
      <c r="A332" s="397"/>
      <c r="B332" s="397"/>
      <c r="C332" s="397"/>
      <c r="D332" s="397"/>
      <c r="E332" s="397"/>
      <c r="F332" s="397" t="s">
        <v>525</v>
      </c>
      <c r="G332" s="397"/>
      <c r="H332" s="397"/>
      <c r="I332" s="397"/>
      <c r="J332" s="324"/>
    </row>
    <row r="333" spans="1:10" ht="20.100000000000001" customHeight="1">
      <c r="A333" s="397"/>
      <c r="B333" s="397"/>
      <c r="C333" s="397"/>
      <c r="D333" s="397"/>
      <c r="E333" s="397"/>
      <c r="F333" s="397" t="s">
        <v>526</v>
      </c>
      <c r="G333" s="397"/>
      <c r="H333" s="397"/>
      <c r="I333" s="397"/>
      <c r="J333" s="229"/>
    </row>
    <row r="334" spans="1:10" ht="20.100000000000001" customHeight="1">
      <c r="A334" s="397"/>
      <c r="B334" s="397"/>
      <c r="C334" s="397"/>
      <c r="D334" s="397"/>
      <c r="E334" s="397"/>
      <c r="F334" s="397" t="s">
        <v>500</v>
      </c>
      <c r="G334" s="397"/>
      <c r="H334" s="397"/>
      <c r="I334" s="397"/>
      <c r="J334" s="324"/>
    </row>
    <row r="335" spans="1:10" ht="20.100000000000001" customHeight="1">
      <c r="A335" s="397"/>
      <c r="B335" s="397"/>
      <c r="C335" s="397"/>
      <c r="D335" s="397"/>
      <c r="E335" s="397"/>
      <c r="F335" s="397" t="s">
        <v>501</v>
      </c>
      <c r="G335" s="397"/>
      <c r="H335" s="397"/>
      <c r="I335" s="397"/>
      <c r="J335" s="229"/>
    </row>
    <row r="336" spans="1:10" ht="20.100000000000001" customHeight="1">
      <c r="A336" s="397"/>
      <c r="B336" s="397"/>
      <c r="C336" s="397"/>
      <c r="D336" s="397"/>
      <c r="E336" s="397"/>
      <c r="F336" s="397" t="s">
        <v>502</v>
      </c>
      <c r="G336" s="397"/>
      <c r="H336" s="397"/>
      <c r="I336" s="397"/>
      <c r="J336" s="229"/>
    </row>
    <row r="337" spans="1:10" ht="20.100000000000001" customHeight="1">
      <c r="A337" s="397"/>
      <c r="B337" s="397"/>
      <c r="C337" s="397"/>
      <c r="D337" s="397"/>
      <c r="E337" s="397"/>
      <c r="F337" s="397" t="s">
        <v>503</v>
      </c>
      <c r="G337" s="397"/>
      <c r="H337" s="397"/>
      <c r="I337" s="397"/>
      <c r="J337" s="229"/>
    </row>
    <row r="338" spans="1:10" ht="20.100000000000001" customHeight="1">
      <c r="A338" s="397"/>
      <c r="B338" s="397"/>
      <c r="C338" s="397"/>
      <c r="D338" s="397"/>
      <c r="E338" s="397"/>
      <c r="F338" s="397" t="s">
        <v>504</v>
      </c>
      <c r="G338" s="397"/>
      <c r="H338" s="397"/>
      <c r="I338" s="397"/>
      <c r="J338" s="324"/>
    </row>
    <row r="339" spans="1:10">
      <c r="A339" s="256"/>
      <c r="B339" s="256"/>
      <c r="C339" s="256"/>
      <c r="D339" s="256"/>
      <c r="E339" s="319"/>
      <c r="F339" s="320"/>
      <c r="G339" s="319"/>
      <c r="H339" s="320"/>
      <c r="I339" s="319"/>
      <c r="J339" s="320"/>
    </row>
    <row r="340" spans="1:10" ht="14.25" customHeight="1" thickBot="1">
      <c r="A340" s="256"/>
      <c r="B340" s="256"/>
      <c r="C340" s="256"/>
      <c r="D340" s="256"/>
      <c r="E340" s="319"/>
      <c r="F340" s="320"/>
      <c r="G340" s="319"/>
      <c r="H340" s="395"/>
      <c r="I340" s="395"/>
      <c r="J340" s="320"/>
    </row>
    <row r="341" spans="1:10" ht="0.95" customHeight="1" thickTop="1">
      <c r="A341" s="228"/>
      <c r="B341" s="228"/>
      <c r="C341" s="228"/>
      <c r="D341" s="228"/>
      <c r="E341" s="228"/>
      <c r="F341" s="228"/>
      <c r="G341" s="228"/>
      <c r="H341" s="228"/>
      <c r="I341" s="228"/>
      <c r="J341" s="228"/>
    </row>
    <row r="342" spans="1:10" ht="18" customHeight="1">
      <c r="A342" s="257" t="s">
        <v>874</v>
      </c>
      <c r="B342" s="262" t="s">
        <v>220</v>
      </c>
      <c r="C342" s="257" t="s">
        <v>468</v>
      </c>
      <c r="D342" s="257" t="s">
        <v>469</v>
      </c>
      <c r="E342" s="392" t="s">
        <v>470</v>
      </c>
      <c r="F342" s="392"/>
      <c r="G342" s="261" t="s">
        <v>471</v>
      </c>
      <c r="H342" s="262" t="s">
        <v>472</v>
      </c>
      <c r="I342" s="262" t="s">
        <v>473</v>
      </c>
      <c r="J342" s="262" t="s">
        <v>474</v>
      </c>
    </row>
    <row r="343" spans="1:10" ht="26.1" customHeight="1">
      <c r="A343" s="258" t="s">
        <v>475</v>
      </c>
      <c r="B343" s="214" t="s">
        <v>530</v>
      </c>
      <c r="C343" s="258" t="s">
        <v>461</v>
      </c>
      <c r="D343" s="258" t="s">
        <v>208</v>
      </c>
      <c r="E343" s="393" t="s">
        <v>130</v>
      </c>
      <c r="F343" s="393"/>
      <c r="G343" s="215" t="s">
        <v>209</v>
      </c>
      <c r="H343" s="216">
        <v>1</v>
      </c>
      <c r="I343" s="318"/>
      <c r="J343" s="318"/>
    </row>
    <row r="344" spans="1:10" ht="15" customHeight="1">
      <c r="A344" s="392" t="s">
        <v>517</v>
      </c>
      <c r="B344" s="398" t="s">
        <v>220</v>
      </c>
      <c r="C344" s="392" t="s">
        <v>468</v>
      </c>
      <c r="D344" s="392" t="s">
        <v>518</v>
      </c>
      <c r="E344" s="398" t="s">
        <v>210</v>
      </c>
      <c r="F344" s="400" t="s">
        <v>211</v>
      </c>
      <c r="G344" s="398"/>
      <c r="H344" s="400" t="s">
        <v>519</v>
      </c>
      <c r="I344" s="398"/>
      <c r="J344" s="398" t="s">
        <v>212</v>
      </c>
    </row>
    <row r="345" spans="1:10" ht="15" customHeight="1">
      <c r="A345" s="398"/>
      <c r="B345" s="398"/>
      <c r="C345" s="398"/>
      <c r="D345" s="398"/>
      <c r="E345" s="398"/>
      <c r="F345" s="262" t="s">
        <v>213</v>
      </c>
      <c r="G345" s="262" t="s">
        <v>214</v>
      </c>
      <c r="H345" s="262" t="s">
        <v>213</v>
      </c>
      <c r="I345" s="262" t="s">
        <v>214</v>
      </c>
      <c r="J345" s="398"/>
    </row>
    <row r="346" spans="1:10" ht="26.1" customHeight="1">
      <c r="A346" s="260" t="s">
        <v>487</v>
      </c>
      <c r="B346" s="222" t="s">
        <v>196</v>
      </c>
      <c r="C346" s="260" t="s">
        <v>461</v>
      </c>
      <c r="D346" s="260" t="s">
        <v>206</v>
      </c>
      <c r="E346" s="224">
        <v>1</v>
      </c>
      <c r="F346" s="225"/>
      <c r="G346" s="225"/>
      <c r="H346" s="323"/>
      <c r="I346" s="323"/>
      <c r="J346" s="323"/>
    </row>
    <row r="347" spans="1:10" ht="20.100000000000001" customHeight="1">
      <c r="A347" s="397"/>
      <c r="B347" s="397"/>
      <c r="C347" s="397"/>
      <c r="D347" s="397"/>
      <c r="E347" s="397"/>
      <c r="F347" s="397" t="s">
        <v>521</v>
      </c>
      <c r="G347" s="397"/>
      <c r="H347" s="397"/>
      <c r="I347" s="397"/>
      <c r="J347" s="324"/>
    </row>
    <row r="348" spans="1:10" ht="20.100000000000001" customHeight="1">
      <c r="A348" s="397"/>
      <c r="B348" s="397"/>
      <c r="C348" s="397"/>
      <c r="D348" s="397"/>
      <c r="E348" s="397"/>
      <c r="F348" s="397" t="s">
        <v>500</v>
      </c>
      <c r="G348" s="397"/>
      <c r="H348" s="397"/>
      <c r="I348" s="397"/>
      <c r="J348" s="324"/>
    </row>
    <row r="349" spans="1:10" ht="20.100000000000001" customHeight="1">
      <c r="A349" s="397"/>
      <c r="B349" s="397"/>
      <c r="C349" s="397"/>
      <c r="D349" s="397"/>
      <c r="E349" s="397"/>
      <c r="F349" s="397" t="s">
        <v>501</v>
      </c>
      <c r="G349" s="397"/>
      <c r="H349" s="397"/>
      <c r="I349" s="397"/>
      <c r="J349" s="229"/>
    </row>
    <row r="350" spans="1:10" ht="20.100000000000001" customHeight="1">
      <c r="A350" s="397"/>
      <c r="B350" s="397"/>
      <c r="C350" s="397"/>
      <c r="D350" s="397"/>
      <c r="E350" s="397"/>
      <c r="F350" s="397" t="s">
        <v>502</v>
      </c>
      <c r="G350" s="397"/>
      <c r="H350" s="397"/>
      <c r="I350" s="397"/>
      <c r="J350" s="229"/>
    </row>
    <row r="351" spans="1:10" ht="20.100000000000001" customHeight="1">
      <c r="A351" s="397"/>
      <c r="B351" s="397"/>
      <c r="C351" s="397"/>
      <c r="D351" s="397"/>
      <c r="E351" s="397"/>
      <c r="F351" s="397" t="s">
        <v>503</v>
      </c>
      <c r="G351" s="397"/>
      <c r="H351" s="397"/>
      <c r="I351" s="397"/>
      <c r="J351" s="229"/>
    </row>
    <row r="352" spans="1:10" ht="20.100000000000001" customHeight="1">
      <c r="A352" s="397"/>
      <c r="B352" s="397"/>
      <c r="C352" s="397"/>
      <c r="D352" s="397"/>
      <c r="E352" s="397"/>
      <c r="F352" s="397" t="s">
        <v>504</v>
      </c>
      <c r="G352" s="397"/>
      <c r="H352" s="397"/>
      <c r="I352" s="397"/>
      <c r="J352" s="324"/>
    </row>
    <row r="353" spans="1:10">
      <c r="A353" s="256"/>
      <c r="B353" s="256"/>
      <c r="C353" s="256"/>
      <c r="D353" s="256"/>
      <c r="E353" s="319"/>
      <c r="F353" s="320"/>
      <c r="G353" s="319"/>
      <c r="H353" s="320"/>
      <c r="I353" s="319"/>
      <c r="J353" s="320"/>
    </row>
    <row r="354" spans="1:10" ht="15" customHeight="1" thickBot="1">
      <c r="A354" s="256"/>
      <c r="B354" s="256"/>
      <c r="C354" s="256"/>
      <c r="D354" s="256"/>
      <c r="E354" s="319"/>
      <c r="F354" s="320"/>
      <c r="G354" s="319"/>
      <c r="H354" s="395"/>
      <c r="I354" s="395"/>
      <c r="J354" s="320"/>
    </row>
    <row r="355" spans="1:10" ht="0.95" customHeight="1" thickTop="1">
      <c r="A355" s="228"/>
      <c r="B355" s="228"/>
      <c r="C355" s="228"/>
      <c r="D355" s="228"/>
      <c r="E355" s="228"/>
      <c r="F355" s="228"/>
      <c r="G355" s="228"/>
      <c r="H355" s="228"/>
      <c r="I355" s="228"/>
      <c r="J355" s="228"/>
    </row>
    <row r="356" spans="1:10" ht="18" customHeight="1">
      <c r="A356" s="257" t="s">
        <v>875</v>
      </c>
      <c r="B356" s="262" t="s">
        <v>220</v>
      </c>
      <c r="C356" s="257" t="s">
        <v>468</v>
      </c>
      <c r="D356" s="257" t="s">
        <v>469</v>
      </c>
      <c r="E356" s="392" t="s">
        <v>470</v>
      </c>
      <c r="F356" s="392"/>
      <c r="G356" s="261" t="s">
        <v>471</v>
      </c>
      <c r="H356" s="262" t="s">
        <v>472</v>
      </c>
      <c r="I356" s="262" t="s">
        <v>473</v>
      </c>
      <c r="J356" s="262" t="s">
        <v>474</v>
      </c>
    </row>
    <row r="357" spans="1:10" ht="26.1" customHeight="1">
      <c r="A357" s="258" t="s">
        <v>475</v>
      </c>
      <c r="B357" s="214" t="s">
        <v>693</v>
      </c>
      <c r="C357" s="258" t="s">
        <v>617</v>
      </c>
      <c r="D357" s="258" t="s">
        <v>246</v>
      </c>
      <c r="E357" s="393" t="s">
        <v>480</v>
      </c>
      <c r="F357" s="393"/>
      <c r="G357" s="215" t="s">
        <v>694</v>
      </c>
      <c r="H357" s="216">
        <v>1</v>
      </c>
      <c r="I357" s="217"/>
      <c r="J357" s="217"/>
    </row>
    <row r="358" spans="1:10" ht="37.5" customHeight="1">
      <c r="A358" s="260" t="s">
        <v>487</v>
      </c>
      <c r="B358" s="330" t="s">
        <v>901</v>
      </c>
      <c r="C358" s="260" t="s">
        <v>617</v>
      </c>
      <c r="D358" s="260" t="s">
        <v>246</v>
      </c>
      <c r="E358" s="396" t="s">
        <v>633</v>
      </c>
      <c r="F358" s="396"/>
      <c r="G358" s="223" t="s">
        <v>694</v>
      </c>
      <c r="H358" s="224">
        <v>1</v>
      </c>
      <c r="I358" s="225"/>
      <c r="J358" s="225"/>
    </row>
    <row r="359" spans="1:10">
      <c r="A359" s="256"/>
      <c r="B359" s="256"/>
      <c r="C359" s="256"/>
      <c r="D359" s="256"/>
      <c r="E359" s="256"/>
      <c r="F359" s="226"/>
      <c r="G359" s="256"/>
      <c r="H359" s="226"/>
      <c r="I359" s="256"/>
      <c r="J359" s="226"/>
    </row>
    <row r="360" spans="1:10" ht="15" thickBot="1">
      <c r="A360" s="256"/>
      <c r="B360" s="256"/>
      <c r="C360" s="256"/>
      <c r="D360" s="256"/>
      <c r="E360" s="256"/>
      <c r="F360" s="226"/>
      <c r="G360" s="256"/>
      <c r="H360" s="408"/>
      <c r="I360" s="408"/>
      <c r="J360" s="226"/>
    </row>
    <row r="361" spans="1:10" ht="0.95" customHeight="1" thickTop="1">
      <c r="A361" s="228"/>
      <c r="B361" s="228"/>
      <c r="C361" s="228"/>
      <c r="D361" s="228"/>
      <c r="E361" s="228"/>
      <c r="F361" s="228"/>
      <c r="G361" s="228"/>
      <c r="H361" s="228"/>
      <c r="I361" s="228"/>
      <c r="J361" s="228"/>
    </row>
    <row r="362" spans="1:10" ht="18" customHeight="1">
      <c r="A362" s="257" t="s">
        <v>876</v>
      </c>
      <c r="B362" s="262" t="s">
        <v>220</v>
      </c>
      <c r="C362" s="257" t="s">
        <v>468</v>
      </c>
      <c r="D362" s="257" t="s">
        <v>469</v>
      </c>
      <c r="E362" s="392" t="s">
        <v>470</v>
      </c>
      <c r="F362" s="392"/>
      <c r="G362" s="261" t="s">
        <v>471</v>
      </c>
      <c r="H362" s="262" t="s">
        <v>472</v>
      </c>
      <c r="I362" s="262" t="s">
        <v>473</v>
      </c>
      <c r="J362" s="262" t="s">
        <v>474</v>
      </c>
    </row>
    <row r="363" spans="1:10" ht="24" customHeight="1">
      <c r="A363" s="258" t="s">
        <v>475</v>
      </c>
      <c r="B363" s="214" t="s">
        <v>532</v>
      </c>
      <c r="C363" s="258" t="s">
        <v>461</v>
      </c>
      <c r="D363" s="258" t="s">
        <v>152</v>
      </c>
      <c r="E363" s="393" t="s">
        <v>130</v>
      </c>
      <c r="F363" s="393"/>
      <c r="G363" s="215" t="s">
        <v>149</v>
      </c>
      <c r="H363" s="216">
        <v>1</v>
      </c>
      <c r="I363" s="318"/>
      <c r="J363" s="318"/>
    </row>
    <row r="364" spans="1:10" ht="15" customHeight="1">
      <c r="A364" s="392" t="s">
        <v>517</v>
      </c>
      <c r="B364" s="398" t="s">
        <v>220</v>
      </c>
      <c r="C364" s="392" t="s">
        <v>468</v>
      </c>
      <c r="D364" s="392" t="s">
        <v>518</v>
      </c>
      <c r="E364" s="398" t="s">
        <v>210</v>
      </c>
      <c r="F364" s="400" t="s">
        <v>211</v>
      </c>
      <c r="G364" s="398"/>
      <c r="H364" s="400" t="s">
        <v>519</v>
      </c>
      <c r="I364" s="398"/>
      <c r="J364" s="398" t="s">
        <v>212</v>
      </c>
    </row>
    <row r="365" spans="1:10" ht="15" customHeight="1">
      <c r="A365" s="398"/>
      <c r="B365" s="398"/>
      <c r="C365" s="398"/>
      <c r="D365" s="398"/>
      <c r="E365" s="398"/>
      <c r="F365" s="262" t="s">
        <v>213</v>
      </c>
      <c r="G365" s="262" t="s">
        <v>214</v>
      </c>
      <c r="H365" s="262" t="s">
        <v>213</v>
      </c>
      <c r="I365" s="262" t="s">
        <v>214</v>
      </c>
      <c r="J365" s="398"/>
    </row>
    <row r="366" spans="1:10" ht="26.1" customHeight="1">
      <c r="A366" s="260" t="s">
        <v>487</v>
      </c>
      <c r="B366" s="222" t="s">
        <v>199</v>
      </c>
      <c r="C366" s="260" t="s">
        <v>461</v>
      </c>
      <c r="D366" s="260" t="s">
        <v>203</v>
      </c>
      <c r="E366" s="224">
        <v>2.282E-2</v>
      </c>
      <c r="F366" s="225"/>
      <c r="G366" s="225"/>
      <c r="H366" s="264"/>
      <c r="I366" s="264"/>
      <c r="J366" s="264"/>
    </row>
    <row r="367" spans="1:10" ht="20.100000000000001" customHeight="1">
      <c r="A367" s="397"/>
      <c r="B367" s="397"/>
      <c r="C367" s="397"/>
      <c r="D367" s="397"/>
      <c r="E367" s="397"/>
      <c r="F367" s="397" t="s">
        <v>521</v>
      </c>
      <c r="G367" s="397"/>
      <c r="H367" s="397"/>
      <c r="I367" s="397"/>
      <c r="J367" s="229"/>
    </row>
    <row r="368" spans="1:10" ht="20.100000000000001" customHeight="1">
      <c r="A368" s="257" t="s">
        <v>522</v>
      </c>
      <c r="B368" s="262" t="s">
        <v>220</v>
      </c>
      <c r="C368" s="257" t="s">
        <v>468</v>
      </c>
      <c r="D368" s="257" t="s">
        <v>523</v>
      </c>
      <c r="E368" s="262" t="s">
        <v>210</v>
      </c>
      <c r="F368" s="398" t="s">
        <v>524</v>
      </c>
      <c r="G368" s="398"/>
      <c r="H368" s="398"/>
      <c r="I368" s="398"/>
      <c r="J368" s="262" t="s">
        <v>212</v>
      </c>
    </row>
    <row r="369" spans="1:10" ht="24" customHeight="1">
      <c r="A369" s="260" t="s">
        <v>487</v>
      </c>
      <c r="B369" s="222" t="s">
        <v>224</v>
      </c>
      <c r="C369" s="260" t="s">
        <v>461</v>
      </c>
      <c r="D369" s="260" t="s">
        <v>225</v>
      </c>
      <c r="E369" s="224">
        <v>1.0228200000000001</v>
      </c>
      <c r="F369" s="260"/>
      <c r="G369" s="260"/>
      <c r="H369" s="260"/>
      <c r="I369" s="323"/>
      <c r="J369" s="323"/>
    </row>
    <row r="370" spans="1:10" ht="20.100000000000001" customHeight="1">
      <c r="A370" s="397"/>
      <c r="B370" s="397"/>
      <c r="C370" s="397"/>
      <c r="D370" s="397"/>
      <c r="E370" s="397"/>
      <c r="F370" s="397" t="s">
        <v>525</v>
      </c>
      <c r="G370" s="397"/>
      <c r="H370" s="397"/>
      <c r="I370" s="397"/>
      <c r="J370" s="324"/>
    </row>
    <row r="371" spans="1:10" ht="20.100000000000001" customHeight="1">
      <c r="A371" s="397"/>
      <c r="B371" s="397"/>
      <c r="C371" s="397"/>
      <c r="D371" s="397"/>
      <c r="E371" s="397"/>
      <c r="F371" s="397" t="s">
        <v>526</v>
      </c>
      <c r="G371" s="397"/>
      <c r="H371" s="397"/>
      <c r="I371" s="397"/>
      <c r="J371" s="229"/>
    </row>
    <row r="372" spans="1:10" ht="20.100000000000001" customHeight="1">
      <c r="A372" s="397"/>
      <c r="B372" s="397"/>
      <c r="C372" s="397"/>
      <c r="D372" s="397"/>
      <c r="E372" s="397"/>
      <c r="F372" s="397" t="s">
        <v>500</v>
      </c>
      <c r="G372" s="397"/>
      <c r="H372" s="397"/>
      <c r="I372" s="397"/>
      <c r="J372" s="324"/>
    </row>
    <row r="373" spans="1:10" ht="20.100000000000001" customHeight="1">
      <c r="A373" s="397"/>
      <c r="B373" s="397"/>
      <c r="C373" s="397"/>
      <c r="D373" s="397"/>
      <c r="E373" s="397"/>
      <c r="F373" s="397" t="s">
        <v>501</v>
      </c>
      <c r="G373" s="397"/>
      <c r="H373" s="397"/>
      <c r="I373" s="397"/>
      <c r="J373" s="229"/>
    </row>
    <row r="374" spans="1:10" ht="20.100000000000001" customHeight="1">
      <c r="A374" s="397"/>
      <c r="B374" s="397"/>
      <c r="C374" s="397"/>
      <c r="D374" s="397"/>
      <c r="E374" s="397"/>
      <c r="F374" s="397" t="s">
        <v>502</v>
      </c>
      <c r="G374" s="397"/>
      <c r="H374" s="397"/>
      <c r="I374" s="397"/>
      <c r="J374" s="229"/>
    </row>
    <row r="375" spans="1:10" ht="20.100000000000001" customHeight="1">
      <c r="A375" s="397"/>
      <c r="B375" s="397"/>
      <c r="C375" s="397"/>
      <c r="D375" s="397"/>
      <c r="E375" s="397"/>
      <c r="F375" s="397" t="s">
        <v>503</v>
      </c>
      <c r="G375" s="397"/>
      <c r="H375" s="397"/>
      <c r="I375" s="397"/>
      <c r="J375" s="229"/>
    </row>
    <row r="376" spans="1:10" ht="20.100000000000001" customHeight="1">
      <c r="A376" s="397"/>
      <c r="B376" s="397"/>
      <c r="C376" s="397"/>
      <c r="D376" s="397"/>
      <c r="E376" s="397"/>
      <c r="F376" s="397" t="s">
        <v>504</v>
      </c>
      <c r="G376" s="397"/>
      <c r="H376" s="397"/>
      <c r="I376" s="397"/>
      <c r="J376" s="324"/>
    </row>
    <row r="377" spans="1:10">
      <c r="A377" s="256"/>
      <c r="B377" s="256"/>
      <c r="C377" s="256"/>
      <c r="D377" s="256"/>
      <c r="E377" s="319"/>
      <c r="F377" s="320"/>
      <c r="G377" s="319"/>
      <c r="H377" s="320"/>
      <c r="I377" s="319"/>
      <c r="J377" s="320"/>
    </row>
    <row r="378" spans="1:10" ht="14.25" customHeight="1" thickBot="1">
      <c r="A378" s="256"/>
      <c r="B378" s="256"/>
      <c r="C378" s="256"/>
      <c r="D378" s="256"/>
      <c r="E378" s="319"/>
      <c r="F378" s="320"/>
      <c r="G378" s="319"/>
      <c r="H378" s="395"/>
      <c r="I378" s="395"/>
      <c r="J378" s="320"/>
    </row>
    <row r="379" spans="1:10" ht="0.95" customHeight="1" thickTop="1">
      <c r="A379" s="228"/>
      <c r="B379" s="228"/>
      <c r="C379" s="228"/>
      <c r="D379" s="228"/>
      <c r="E379" s="228"/>
      <c r="F379" s="228"/>
      <c r="G379" s="228"/>
      <c r="H379" s="228"/>
      <c r="I379" s="228"/>
      <c r="J379" s="228"/>
    </row>
    <row r="380" spans="1:10" ht="18" customHeight="1">
      <c r="A380" s="257" t="s">
        <v>877</v>
      </c>
      <c r="B380" s="262" t="s">
        <v>220</v>
      </c>
      <c r="C380" s="257" t="s">
        <v>468</v>
      </c>
      <c r="D380" s="257" t="s">
        <v>469</v>
      </c>
      <c r="E380" s="392" t="s">
        <v>470</v>
      </c>
      <c r="F380" s="392"/>
      <c r="G380" s="261" t="s">
        <v>471</v>
      </c>
      <c r="H380" s="262" t="s">
        <v>472</v>
      </c>
      <c r="I380" s="262" t="s">
        <v>473</v>
      </c>
      <c r="J380" s="262" t="s">
        <v>474</v>
      </c>
    </row>
    <row r="381" spans="1:10" ht="26.1" customHeight="1">
      <c r="A381" s="258" t="s">
        <v>475</v>
      </c>
      <c r="B381" s="214" t="s">
        <v>536</v>
      </c>
      <c r="C381" s="258" t="s">
        <v>461</v>
      </c>
      <c r="D381" s="258" t="s">
        <v>153</v>
      </c>
      <c r="E381" s="393" t="s">
        <v>130</v>
      </c>
      <c r="F381" s="393"/>
      <c r="G381" s="215" t="s">
        <v>150</v>
      </c>
      <c r="H381" s="216">
        <v>1</v>
      </c>
      <c r="I381" s="318"/>
      <c r="J381" s="318"/>
    </row>
    <row r="382" spans="1:10" ht="20.100000000000001" customHeight="1">
      <c r="A382" s="257" t="s">
        <v>522</v>
      </c>
      <c r="B382" s="262" t="s">
        <v>220</v>
      </c>
      <c r="C382" s="257" t="s">
        <v>468</v>
      </c>
      <c r="D382" s="257" t="s">
        <v>523</v>
      </c>
      <c r="E382" s="262" t="s">
        <v>210</v>
      </c>
      <c r="F382" s="398" t="s">
        <v>524</v>
      </c>
      <c r="G382" s="398"/>
      <c r="H382" s="398"/>
      <c r="I382" s="398"/>
      <c r="J382" s="262" t="s">
        <v>212</v>
      </c>
    </row>
    <row r="383" spans="1:10" ht="24" customHeight="1">
      <c r="A383" s="260" t="s">
        <v>487</v>
      </c>
      <c r="B383" s="222" t="s">
        <v>237</v>
      </c>
      <c r="C383" s="260" t="s">
        <v>461</v>
      </c>
      <c r="D383" s="260" t="s">
        <v>238</v>
      </c>
      <c r="E383" s="224">
        <v>0.09</v>
      </c>
      <c r="F383" s="260"/>
      <c r="G383" s="260"/>
      <c r="H383" s="260"/>
      <c r="I383" s="323"/>
      <c r="J383" s="323"/>
    </row>
    <row r="384" spans="1:10" ht="24" customHeight="1">
      <c r="A384" s="260" t="s">
        <v>487</v>
      </c>
      <c r="B384" s="222" t="s">
        <v>216</v>
      </c>
      <c r="C384" s="260" t="s">
        <v>461</v>
      </c>
      <c r="D384" s="260" t="s">
        <v>217</v>
      </c>
      <c r="E384" s="224">
        <v>0.09</v>
      </c>
      <c r="F384" s="260"/>
      <c r="G384" s="260"/>
      <c r="H384" s="260"/>
      <c r="I384" s="323"/>
      <c r="J384" s="323"/>
    </row>
    <row r="385" spans="1:10" ht="20.100000000000001" customHeight="1">
      <c r="A385" s="397"/>
      <c r="B385" s="397"/>
      <c r="C385" s="397"/>
      <c r="D385" s="397"/>
      <c r="E385" s="397"/>
      <c r="F385" s="397" t="s">
        <v>525</v>
      </c>
      <c r="G385" s="397"/>
      <c r="H385" s="397"/>
      <c r="I385" s="397"/>
      <c r="J385" s="324"/>
    </row>
    <row r="386" spans="1:10" ht="20.100000000000001" customHeight="1">
      <c r="A386" s="397"/>
      <c r="B386" s="397"/>
      <c r="C386" s="397"/>
      <c r="D386" s="397"/>
      <c r="E386" s="397"/>
      <c r="F386" s="397" t="s">
        <v>526</v>
      </c>
      <c r="G386" s="397"/>
      <c r="H386" s="397"/>
      <c r="I386" s="397"/>
      <c r="J386" s="229"/>
    </row>
    <row r="387" spans="1:10" ht="20.100000000000001" customHeight="1">
      <c r="A387" s="397"/>
      <c r="B387" s="397"/>
      <c r="C387" s="397"/>
      <c r="D387" s="397"/>
      <c r="E387" s="397"/>
      <c r="F387" s="397" t="s">
        <v>500</v>
      </c>
      <c r="G387" s="397"/>
      <c r="H387" s="397"/>
      <c r="I387" s="397"/>
      <c r="J387" s="324"/>
    </row>
    <row r="388" spans="1:10" ht="20.100000000000001" customHeight="1">
      <c r="A388" s="397"/>
      <c r="B388" s="397"/>
      <c r="C388" s="397"/>
      <c r="D388" s="397"/>
      <c r="E388" s="397"/>
      <c r="F388" s="397" t="s">
        <v>501</v>
      </c>
      <c r="G388" s="397"/>
      <c r="H388" s="397"/>
      <c r="I388" s="397"/>
      <c r="J388" s="229"/>
    </row>
    <row r="389" spans="1:10" ht="20.100000000000001" customHeight="1">
      <c r="A389" s="397"/>
      <c r="B389" s="397"/>
      <c r="C389" s="397"/>
      <c r="D389" s="397"/>
      <c r="E389" s="397"/>
      <c r="F389" s="397" t="s">
        <v>502</v>
      </c>
      <c r="G389" s="397"/>
      <c r="H389" s="397"/>
      <c r="I389" s="397"/>
      <c r="J389" s="229"/>
    </row>
    <row r="390" spans="1:10" ht="20.100000000000001" customHeight="1">
      <c r="A390" s="397"/>
      <c r="B390" s="397"/>
      <c r="C390" s="397"/>
      <c r="D390" s="397"/>
      <c r="E390" s="397"/>
      <c r="F390" s="397" t="s">
        <v>503</v>
      </c>
      <c r="G390" s="397"/>
      <c r="H390" s="397"/>
      <c r="I390" s="397"/>
      <c r="J390" s="229"/>
    </row>
    <row r="391" spans="1:10" ht="20.100000000000001" customHeight="1">
      <c r="A391" s="397"/>
      <c r="B391" s="397"/>
      <c r="C391" s="397"/>
      <c r="D391" s="397"/>
      <c r="E391" s="397"/>
      <c r="F391" s="397" t="s">
        <v>504</v>
      </c>
      <c r="G391" s="397"/>
      <c r="H391" s="397"/>
      <c r="I391" s="397"/>
      <c r="J391" s="324"/>
    </row>
    <row r="392" spans="1:10" ht="20.100000000000001" customHeight="1">
      <c r="A392" s="257" t="s">
        <v>505</v>
      </c>
      <c r="B392" s="262" t="s">
        <v>468</v>
      </c>
      <c r="C392" s="257" t="s">
        <v>220</v>
      </c>
      <c r="D392" s="257" t="s">
        <v>489</v>
      </c>
      <c r="E392" s="262" t="s">
        <v>210</v>
      </c>
      <c r="F392" s="262" t="s">
        <v>215</v>
      </c>
      <c r="G392" s="398" t="s">
        <v>218</v>
      </c>
      <c r="H392" s="398"/>
      <c r="I392" s="398"/>
      <c r="J392" s="262" t="s">
        <v>212</v>
      </c>
    </row>
    <row r="393" spans="1:10" ht="26.1" customHeight="1">
      <c r="A393" s="260" t="s">
        <v>487</v>
      </c>
      <c r="B393" s="222" t="s">
        <v>461</v>
      </c>
      <c r="C393" s="260" t="s">
        <v>241</v>
      </c>
      <c r="D393" s="260" t="s">
        <v>242</v>
      </c>
      <c r="E393" s="224">
        <v>2.0000000000000002E-5</v>
      </c>
      <c r="F393" s="223" t="s">
        <v>150</v>
      </c>
      <c r="G393" s="401"/>
      <c r="H393" s="401"/>
      <c r="I393" s="396"/>
      <c r="J393" s="264"/>
    </row>
    <row r="394" spans="1:10" ht="24" customHeight="1">
      <c r="A394" s="260" t="s">
        <v>487</v>
      </c>
      <c r="B394" s="222" t="s">
        <v>461</v>
      </c>
      <c r="C394" s="260" t="s">
        <v>239</v>
      </c>
      <c r="D394" s="260" t="s">
        <v>240</v>
      </c>
      <c r="E394" s="224">
        <v>1.1000000000000001</v>
      </c>
      <c r="F394" s="223" t="s">
        <v>150</v>
      </c>
      <c r="G394" s="401"/>
      <c r="H394" s="401"/>
      <c r="I394" s="396"/>
      <c r="J394" s="264"/>
    </row>
    <row r="395" spans="1:10" ht="26.1" customHeight="1">
      <c r="A395" s="260" t="s">
        <v>487</v>
      </c>
      <c r="B395" s="222" t="s">
        <v>461</v>
      </c>
      <c r="C395" s="260" t="s">
        <v>241</v>
      </c>
      <c r="D395" s="260" t="s">
        <v>242</v>
      </c>
      <c r="E395" s="224">
        <v>1.4999999999999999E-2</v>
      </c>
      <c r="F395" s="223" t="s">
        <v>150</v>
      </c>
      <c r="G395" s="405"/>
      <c r="H395" s="406"/>
      <c r="I395" s="407"/>
      <c r="J395" s="264"/>
    </row>
    <row r="396" spans="1:10" ht="24" customHeight="1">
      <c r="A396" s="260" t="s">
        <v>487</v>
      </c>
      <c r="B396" s="222" t="s">
        <v>461</v>
      </c>
      <c r="C396" s="260" t="s">
        <v>239</v>
      </c>
      <c r="D396" s="260" t="s">
        <v>240</v>
      </c>
      <c r="E396" s="224">
        <v>1.1000000000000001E-3</v>
      </c>
      <c r="F396" s="223" t="s">
        <v>150</v>
      </c>
      <c r="G396" s="405"/>
      <c r="H396" s="406"/>
      <c r="I396" s="407"/>
      <c r="J396" s="264"/>
    </row>
    <row r="397" spans="1:10" ht="20.100000000000001" customHeight="1">
      <c r="A397" s="397"/>
      <c r="B397" s="397"/>
      <c r="C397" s="397"/>
      <c r="D397" s="397"/>
      <c r="E397" s="397"/>
      <c r="F397" s="397" t="s">
        <v>507</v>
      </c>
      <c r="G397" s="397"/>
      <c r="H397" s="397"/>
      <c r="I397" s="397"/>
      <c r="J397" s="229"/>
    </row>
    <row r="398" spans="1:10" ht="20.100000000000001" customHeight="1">
      <c r="A398" s="257" t="s">
        <v>508</v>
      </c>
      <c r="B398" s="262" t="s">
        <v>468</v>
      </c>
      <c r="C398" s="257" t="s">
        <v>220</v>
      </c>
      <c r="D398" s="257" t="s">
        <v>509</v>
      </c>
      <c r="E398" s="262" t="s">
        <v>210</v>
      </c>
      <c r="F398" s="262" t="s">
        <v>215</v>
      </c>
      <c r="G398" s="398" t="s">
        <v>218</v>
      </c>
      <c r="H398" s="398"/>
      <c r="I398" s="398"/>
      <c r="J398" s="262" t="s">
        <v>212</v>
      </c>
    </row>
    <row r="399" spans="1:10" ht="39" customHeight="1">
      <c r="A399" s="259" t="s">
        <v>510</v>
      </c>
      <c r="B399" s="218" t="s">
        <v>461</v>
      </c>
      <c r="C399" s="259">
        <v>5914655</v>
      </c>
      <c r="D399" s="259" t="s">
        <v>512</v>
      </c>
      <c r="E399" s="220">
        <v>1.1000000000000001E-3</v>
      </c>
      <c r="F399" s="219" t="s">
        <v>164</v>
      </c>
      <c r="G399" s="399"/>
      <c r="H399" s="399"/>
      <c r="I399" s="394"/>
      <c r="J399" s="263"/>
    </row>
    <row r="400" spans="1:10" ht="39" customHeight="1">
      <c r="A400" s="259" t="s">
        <v>510</v>
      </c>
      <c r="B400" s="218" t="s">
        <v>461</v>
      </c>
      <c r="C400" s="259">
        <v>5914655</v>
      </c>
      <c r="D400" s="259" t="s">
        <v>512</v>
      </c>
      <c r="E400" s="220">
        <v>2.0000000000000002E-5</v>
      </c>
      <c r="F400" s="219" t="s">
        <v>164</v>
      </c>
      <c r="G400" s="399"/>
      <c r="H400" s="399"/>
      <c r="I400" s="394"/>
      <c r="J400" s="263"/>
    </row>
    <row r="401" spans="1:10" ht="20.100000000000001" customHeight="1">
      <c r="A401" s="397"/>
      <c r="B401" s="397"/>
      <c r="C401" s="397"/>
      <c r="D401" s="397"/>
      <c r="E401" s="397"/>
      <c r="F401" s="397" t="s">
        <v>511</v>
      </c>
      <c r="G401" s="397"/>
      <c r="H401" s="397"/>
      <c r="I401" s="397"/>
      <c r="J401" s="229"/>
    </row>
    <row r="402" spans="1:10">
      <c r="A402" s="256"/>
      <c r="B402" s="256"/>
      <c r="C402" s="256"/>
      <c r="D402" s="256"/>
      <c r="E402" s="319"/>
      <c r="F402" s="320"/>
      <c r="G402" s="319"/>
      <c r="H402" s="320"/>
      <c r="I402" s="319"/>
      <c r="J402" s="320"/>
    </row>
    <row r="403" spans="1:10" ht="14.25" customHeight="1" thickBot="1">
      <c r="A403" s="256"/>
      <c r="B403" s="256"/>
      <c r="C403" s="256"/>
      <c r="D403" s="256"/>
      <c r="E403" s="319"/>
      <c r="F403" s="320"/>
      <c r="G403" s="319"/>
      <c r="H403" s="395"/>
      <c r="I403" s="395"/>
      <c r="J403" s="320"/>
    </row>
    <row r="404" spans="1:10" ht="0.95" customHeight="1" thickTop="1">
      <c r="A404" s="228"/>
      <c r="B404" s="228"/>
      <c r="C404" s="228"/>
      <c r="D404" s="228"/>
      <c r="E404" s="228"/>
      <c r="F404" s="228"/>
      <c r="G404" s="228"/>
      <c r="H404" s="228"/>
      <c r="I404" s="228"/>
      <c r="J404" s="228"/>
    </row>
    <row r="405" spans="1:10" ht="18" customHeight="1">
      <c r="A405" s="257" t="s">
        <v>721</v>
      </c>
      <c r="B405" s="262" t="s">
        <v>220</v>
      </c>
      <c r="C405" s="257" t="s">
        <v>468</v>
      </c>
      <c r="D405" s="257" t="s">
        <v>469</v>
      </c>
      <c r="E405" s="392" t="s">
        <v>470</v>
      </c>
      <c r="F405" s="392"/>
      <c r="G405" s="261" t="s">
        <v>471</v>
      </c>
      <c r="H405" s="262" t="s">
        <v>472</v>
      </c>
      <c r="I405" s="262" t="s">
        <v>473</v>
      </c>
      <c r="J405" s="262" t="s">
        <v>474</v>
      </c>
    </row>
    <row r="406" spans="1:10" ht="26.1" customHeight="1">
      <c r="A406" s="258" t="s">
        <v>475</v>
      </c>
      <c r="B406" s="214" t="s">
        <v>722</v>
      </c>
      <c r="C406" s="258" t="s">
        <v>461</v>
      </c>
      <c r="D406" s="258" t="s">
        <v>723</v>
      </c>
      <c r="E406" s="393" t="s">
        <v>130</v>
      </c>
      <c r="F406" s="393"/>
      <c r="G406" s="215" t="s">
        <v>150</v>
      </c>
      <c r="H406" s="216">
        <v>1</v>
      </c>
      <c r="I406" s="318"/>
      <c r="J406" s="318"/>
    </row>
    <row r="407" spans="1:10" ht="20.100000000000001" customHeight="1">
      <c r="A407" s="257" t="s">
        <v>522</v>
      </c>
      <c r="B407" s="262" t="s">
        <v>220</v>
      </c>
      <c r="C407" s="257" t="s">
        <v>468</v>
      </c>
      <c r="D407" s="257" t="s">
        <v>523</v>
      </c>
      <c r="E407" s="262" t="s">
        <v>210</v>
      </c>
      <c r="F407" s="398" t="s">
        <v>524</v>
      </c>
      <c r="G407" s="398"/>
      <c r="H407" s="398"/>
      <c r="I407" s="398"/>
      <c r="J407" s="262" t="s">
        <v>212</v>
      </c>
    </row>
    <row r="408" spans="1:10" ht="24" customHeight="1">
      <c r="A408" s="260" t="s">
        <v>487</v>
      </c>
      <c r="B408" s="222" t="s">
        <v>216</v>
      </c>
      <c r="C408" s="260" t="s">
        <v>461</v>
      </c>
      <c r="D408" s="260" t="s">
        <v>217</v>
      </c>
      <c r="E408" s="224">
        <v>0.08</v>
      </c>
      <c r="F408" s="260"/>
      <c r="G408" s="260"/>
      <c r="H408" s="260"/>
      <c r="I408" s="323"/>
      <c r="J408" s="323"/>
    </row>
    <row r="409" spans="1:10" ht="24" customHeight="1">
      <c r="A409" s="260" t="s">
        <v>487</v>
      </c>
      <c r="B409" s="222" t="s">
        <v>237</v>
      </c>
      <c r="C409" s="260" t="s">
        <v>461</v>
      </c>
      <c r="D409" s="260" t="s">
        <v>238</v>
      </c>
      <c r="E409" s="224">
        <v>0.08</v>
      </c>
      <c r="F409" s="260"/>
      <c r="G409" s="260"/>
      <c r="H409" s="260"/>
      <c r="I409" s="323"/>
      <c r="J409" s="323"/>
    </row>
    <row r="410" spans="1:10" ht="20.100000000000001" customHeight="1">
      <c r="A410" s="397"/>
      <c r="B410" s="397"/>
      <c r="C410" s="397"/>
      <c r="D410" s="397"/>
      <c r="E410" s="397"/>
      <c r="F410" s="397" t="s">
        <v>525</v>
      </c>
      <c r="G410" s="397"/>
      <c r="H410" s="397"/>
      <c r="I410" s="397"/>
      <c r="J410" s="324"/>
    </row>
    <row r="411" spans="1:10" ht="20.100000000000001" customHeight="1">
      <c r="A411" s="397"/>
      <c r="B411" s="397"/>
      <c r="C411" s="397"/>
      <c r="D411" s="397"/>
      <c r="E411" s="397"/>
      <c r="F411" s="397" t="s">
        <v>526</v>
      </c>
      <c r="G411" s="397"/>
      <c r="H411" s="397"/>
      <c r="I411" s="397"/>
      <c r="J411" s="229"/>
    </row>
    <row r="412" spans="1:10" ht="20.100000000000001" customHeight="1">
      <c r="A412" s="397"/>
      <c r="B412" s="397"/>
      <c r="C412" s="397"/>
      <c r="D412" s="397"/>
      <c r="E412" s="397"/>
      <c r="F412" s="397" t="s">
        <v>500</v>
      </c>
      <c r="G412" s="397"/>
      <c r="H412" s="397"/>
      <c r="I412" s="397"/>
      <c r="J412" s="324"/>
    </row>
    <row r="413" spans="1:10" ht="20.100000000000001" customHeight="1">
      <c r="A413" s="397"/>
      <c r="B413" s="397"/>
      <c r="C413" s="397"/>
      <c r="D413" s="397"/>
      <c r="E413" s="397"/>
      <c r="F413" s="397" t="s">
        <v>501</v>
      </c>
      <c r="G413" s="397"/>
      <c r="H413" s="397"/>
      <c r="I413" s="397"/>
      <c r="J413" s="229"/>
    </row>
    <row r="414" spans="1:10" ht="20.100000000000001" customHeight="1">
      <c r="A414" s="397"/>
      <c r="B414" s="397"/>
      <c r="C414" s="397"/>
      <c r="D414" s="397"/>
      <c r="E414" s="397"/>
      <c r="F414" s="397" t="s">
        <v>502</v>
      </c>
      <c r="G414" s="397"/>
      <c r="H414" s="397"/>
      <c r="I414" s="397"/>
      <c r="J414" s="229"/>
    </row>
    <row r="415" spans="1:10" ht="20.100000000000001" customHeight="1">
      <c r="A415" s="397"/>
      <c r="B415" s="397"/>
      <c r="C415" s="397"/>
      <c r="D415" s="397"/>
      <c r="E415" s="397"/>
      <c r="F415" s="397" t="s">
        <v>503</v>
      </c>
      <c r="G415" s="397"/>
      <c r="H415" s="397"/>
      <c r="I415" s="397"/>
      <c r="J415" s="229"/>
    </row>
    <row r="416" spans="1:10" ht="20.100000000000001" customHeight="1">
      <c r="A416" s="397"/>
      <c r="B416" s="397"/>
      <c r="C416" s="397"/>
      <c r="D416" s="397"/>
      <c r="E416" s="397"/>
      <c r="F416" s="397" t="s">
        <v>504</v>
      </c>
      <c r="G416" s="397"/>
      <c r="H416" s="397"/>
      <c r="I416" s="397"/>
      <c r="J416" s="324"/>
    </row>
    <row r="417" spans="1:10" ht="20.100000000000001" customHeight="1">
      <c r="A417" s="257" t="s">
        <v>505</v>
      </c>
      <c r="B417" s="262" t="s">
        <v>468</v>
      </c>
      <c r="C417" s="257" t="s">
        <v>220</v>
      </c>
      <c r="D417" s="257" t="s">
        <v>489</v>
      </c>
      <c r="E417" s="262" t="s">
        <v>210</v>
      </c>
      <c r="F417" s="262" t="s">
        <v>215</v>
      </c>
      <c r="G417" s="398" t="s">
        <v>218</v>
      </c>
      <c r="H417" s="398"/>
      <c r="I417" s="398"/>
      <c r="J417" s="262" t="s">
        <v>212</v>
      </c>
    </row>
    <row r="418" spans="1:10" ht="26.1" customHeight="1">
      <c r="A418" s="260" t="s">
        <v>487</v>
      </c>
      <c r="B418" s="222" t="s">
        <v>461</v>
      </c>
      <c r="C418" s="260" t="s">
        <v>241</v>
      </c>
      <c r="D418" s="260" t="s">
        <v>242</v>
      </c>
      <c r="E418" s="224">
        <v>2.0000000000000002E-5</v>
      </c>
      <c r="F418" s="223" t="s">
        <v>150</v>
      </c>
      <c r="G418" s="401"/>
      <c r="H418" s="401"/>
      <c r="I418" s="396"/>
      <c r="J418" s="264"/>
    </row>
    <row r="419" spans="1:10" ht="24" customHeight="1">
      <c r="A419" s="260" t="s">
        <v>487</v>
      </c>
      <c r="B419" s="222" t="s">
        <v>461</v>
      </c>
      <c r="C419" s="260" t="s">
        <v>724</v>
      </c>
      <c r="D419" s="260" t="s">
        <v>725</v>
      </c>
      <c r="E419" s="224">
        <v>1.1000000000000001</v>
      </c>
      <c r="F419" s="223" t="s">
        <v>150</v>
      </c>
      <c r="G419" s="401"/>
      <c r="H419" s="401"/>
      <c r="I419" s="396"/>
      <c r="J419" s="264"/>
    </row>
    <row r="420" spans="1:10" ht="24" customHeight="1">
      <c r="A420" s="260" t="s">
        <v>487</v>
      </c>
      <c r="B420" s="222" t="s">
        <v>461</v>
      </c>
      <c r="C420" s="260" t="s">
        <v>724</v>
      </c>
      <c r="D420" s="260" t="s">
        <v>725</v>
      </c>
      <c r="E420" s="224">
        <v>1.1000000000000001E-3</v>
      </c>
      <c r="F420" s="223" t="s">
        <v>150</v>
      </c>
      <c r="G420" s="401"/>
      <c r="H420" s="401"/>
      <c r="I420" s="396"/>
      <c r="J420" s="264"/>
    </row>
    <row r="421" spans="1:10" ht="26.1" customHeight="1">
      <c r="A421" s="260" t="s">
        <v>487</v>
      </c>
      <c r="B421" s="222" t="s">
        <v>461</v>
      </c>
      <c r="C421" s="260" t="s">
        <v>241</v>
      </c>
      <c r="D421" s="260" t="s">
        <v>242</v>
      </c>
      <c r="E421" s="224">
        <v>1.4999999999999999E-2</v>
      </c>
      <c r="F421" s="223" t="s">
        <v>150</v>
      </c>
      <c r="G421" s="401"/>
      <c r="H421" s="401"/>
      <c r="I421" s="396"/>
      <c r="J421" s="264"/>
    </row>
    <row r="422" spans="1:10" ht="20.100000000000001" customHeight="1">
      <c r="A422" s="397"/>
      <c r="B422" s="397"/>
      <c r="C422" s="397"/>
      <c r="D422" s="397"/>
      <c r="E422" s="397"/>
      <c r="F422" s="397" t="s">
        <v>507</v>
      </c>
      <c r="G422" s="397"/>
      <c r="H422" s="397"/>
      <c r="I422" s="397"/>
      <c r="J422" s="229"/>
    </row>
    <row r="423" spans="1:10" ht="20.100000000000001" customHeight="1">
      <c r="A423" s="257" t="s">
        <v>508</v>
      </c>
      <c r="B423" s="262" t="s">
        <v>468</v>
      </c>
      <c r="C423" s="257" t="s">
        <v>220</v>
      </c>
      <c r="D423" s="257" t="s">
        <v>509</v>
      </c>
      <c r="E423" s="262" t="s">
        <v>210</v>
      </c>
      <c r="F423" s="262" t="s">
        <v>215</v>
      </c>
      <c r="G423" s="398" t="s">
        <v>218</v>
      </c>
      <c r="H423" s="398"/>
      <c r="I423" s="398"/>
      <c r="J423" s="262" t="s">
        <v>212</v>
      </c>
    </row>
    <row r="424" spans="1:10" ht="39" customHeight="1">
      <c r="A424" s="259" t="s">
        <v>510</v>
      </c>
      <c r="B424" s="218" t="s">
        <v>461</v>
      </c>
      <c r="C424" s="259">
        <v>5914655</v>
      </c>
      <c r="D424" s="259" t="s">
        <v>512</v>
      </c>
      <c r="E424" s="220">
        <v>1.1000000000000001E-3</v>
      </c>
      <c r="F424" s="219" t="s">
        <v>164</v>
      </c>
      <c r="G424" s="399"/>
      <c r="H424" s="399"/>
      <c r="I424" s="394"/>
      <c r="J424" s="263"/>
    </row>
    <row r="425" spans="1:10" ht="39" customHeight="1">
      <c r="A425" s="259" t="s">
        <v>510</v>
      </c>
      <c r="B425" s="218" t="s">
        <v>461</v>
      </c>
      <c r="C425" s="259">
        <v>5914655</v>
      </c>
      <c r="D425" s="259" t="s">
        <v>512</v>
      </c>
      <c r="E425" s="220">
        <v>2.0000000000000002E-5</v>
      </c>
      <c r="F425" s="219" t="s">
        <v>164</v>
      </c>
      <c r="G425" s="399"/>
      <c r="H425" s="399"/>
      <c r="I425" s="394"/>
      <c r="J425" s="263"/>
    </row>
    <row r="426" spans="1:10" ht="20.100000000000001" customHeight="1">
      <c r="A426" s="397"/>
      <c r="B426" s="397"/>
      <c r="C426" s="397"/>
      <c r="D426" s="397"/>
      <c r="E426" s="397"/>
      <c r="F426" s="397"/>
      <c r="G426" s="397"/>
      <c r="H426" s="397"/>
      <c r="I426" s="397"/>
      <c r="J426" s="229"/>
    </row>
    <row r="427" spans="1:10">
      <c r="A427" s="256"/>
      <c r="B427" s="256"/>
      <c r="C427" s="256"/>
      <c r="D427" s="256"/>
      <c r="E427" s="319"/>
      <c r="F427" s="320"/>
      <c r="G427" s="319"/>
      <c r="H427" s="320"/>
      <c r="I427" s="319"/>
      <c r="J427" s="320"/>
    </row>
    <row r="428" spans="1:10" ht="14.25" customHeight="1" thickBot="1">
      <c r="A428" s="256"/>
      <c r="B428" s="256"/>
      <c r="C428" s="256"/>
      <c r="D428" s="256"/>
      <c r="E428" s="319"/>
      <c r="F428" s="320"/>
      <c r="G428" s="319"/>
      <c r="H428" s="395"/>
      <c r="I428" s="395"/>
      <c r="J428" s="320"/>
    </row>
    <row r="429" spans="1:10" ht="0.95" customHeight="1" thickTop="1">
      <c r="A429" s="228"/>
      <c r="B429" s="228"/>
      <c r="C429" s="228"/>
      <c r="D429" s="228"/>
      <c r="E429" s="228"/>
      <c r="F429" s="228"/>
      <c r="G429" s="228"/>
      <c r="H429" s="228"/>
      <c r="I429" s="228"/>
      <c r="J429" s="228"/>
    </row>
    <row r="430" spans="1:10" ht="18" customHeight="1">
      <c r="A430" s="257" t="s">
        <v>878</v>
      </c>
      <c r="B430" s="262" t="s">
        <v>220</v>
      </c>
      <c r="C430" s="257" t="s">
        <v>468</v>
      </c>
      <c r="D430" s="257" t="s">
        <v>469</v>
      </c>
      <c r="E430" s="392" t="s">
        <v>470</v>
      </c>
      <c r="F430" s="392"/>
      <c r="G430" s="261" t="s">
        <v>471</v>
      </c>
      <c r="H430" s="262" t="s">
        <v>472</v>
      </c>
      <c r="I430" s="262" t="s">
        <v>473</v>
      </c>
      <c r="J430" s="262" t="s">
        <v>474</v>
      </c>
    </row>
    <row r="431" spans="1:10" ht="26.1" customHeight="1">
      <c r="A431" s="258" t="s">
        <v>475</v>
      </c>
      <c r="B431" s="214" t="s">
        <v>709</v>
      </c>
      <c r="C431" s="258" t="s">
        <v>617</v>
      </c>
      <c r="D431" s="258" t="s">
        <v>257</v>
      </c>
      <c r="E431" s="393" t="s">
        <v>710</v>
      </c>
      <c r="F431" s="393"/>
      <c r="G431" s="215" t="s">
        <v>619</v>
      </c>
      <c r="H431" s="327">
        <v>1</v>
      </c>
      <c r="I431" s="318"/>
      <c r="J431" s="318"/>
    </row>
    <row r="432" spans="1:10" ht="24" customHeight="1">
      <c r="A432" s="259" t="s">
        <v>478</v>
      </c>
      <c r="B432" s="218" t="s">
        <v>553</v>
      </c>
      <c r="C432" s="259" t="s">
        <v>23</v>
      </c>
      <c r="D432" s="259" t="s">
        <v>126</v>
      </c>
      <c r="E432" s="394" t="s">
        <v>480</v>
      </c>
      <c r="F432" s="394"/>
      <c r="G432" s="219" t="s">
        <v>186</v>
      </c>
      <c r="H432" s="328">
        <v>0.25</v>
      </c>
      <c r="I432" s="316"/>
      <c r="J432" s="316"/>
    </row>
    <row r="433" spans="1:10" ht="26.1" customHeight="1">
      <c r="A433" s="259" t="s">
        <v>478</v>
      </c>
      <c r="B433" s="218" t="s">
        <v>711</v>
      </c>
      <c r="C433" s="259" t="s">
        <v>23</v>
      </c>
      <c r="D433" s="259" t="s">
        <v>258</v>
      </c>
      <c r="E433" s="394" t="s">
        <v>712</v>
      </c>
      <c r="F433" s="394"/>
      <c r="G433" s="219" t="s">
        <v>144</v>
      </c>
      <c r="H433" s="328">
        <v>1</v>
      </c>
      <c r="I433" s="316"/>
      <c r="J433" s="316"/>
    </row>
    <row r="434" spans="1:10" ht="26.1" customHeight="1">
      <c r="A434" s="260" t="s">
        <v>487</v>
      </c>
      <c r="B434" s="222" t="s">
        <v>713</v>
      </c>
      <c r="C434" s="260" t="s">
        <v>461</v>
      </c>
      <c r="D434" s="260" t="s">
        <v>165</v>
      </c>
      <c r="E434" s="396" t="s">
        <v>489</v>
      </c>
      <c r="F434" s="396"/>
      <c r="G434" s="223" t="s">
        <v>150</v>
      </c>
      <c r="H434" s="326">
        <v>0.27</v>
      </c>
      <c r="I434" s="317"/>
      <c r="J434" s="317"/>
    </row>
    <row r="435" spans="1:10">
      <c r="A435" s="256"/>
      <c r="B435" s="256"/>
      <c r="C435" s="256"/>
      <c r="D435" s="256"/>
      <c r="E435" s="319"/>
      <c r="F435" s="320"/>
      <c r="G435" s="319"/>
      <c r="H435" s="320"/>
      <c r="I435" s="319"/>
      <c r="J435" s="320"/>
    </row>
    <row r="436" spans="1:10" ht="14.25" customHeight="1" thickBot="1">
      <c r="A436" s="256"/>
      <c r="B436" s="256"/>
      <c r="C436" s="256"/>
      <c r="D436" s="256"/>
      <c r="E436" s="319"/>
      <c r="F436" s="320"/>
      <c r="G436" s="319"/>
      <c r="H436" s="395"/>
      <c r="I436" s="395"/>
      <c r="J436" s="320"/>
    </row>
    <row r="437" spans="1:10" ht="0.95" customHeight="1" thickTop="1">
      <c r="A437" s="228"/>
      <c r="B437" s="228"/>
      <c r="C437" s="228"/>
      <c r="D437" s="228"/>
      <c r="E437" s="228"/>
      <c r="F437" s="228"/>
      <c r="G437" s="228"/>
      <c r="H437" s="228"/>
      <c r="I437" s="228"/>
      <c r="J437" s="228"/>
    </row>
    <row r="438" spans="1:10" ht="18" customHeight="1">
      <c r="A438" s="257" t="s">
        <v>726</v>
      </c>
      <c r="B438" s="262" t="s">
        <v>220</v>
      </c>
      <c r="C438" s="257" t="s">
        <v>468</v>
      </c>
      <c r="D438" s="257" t="s">
        <v>469</v>
      </c>
      <c r="E438" s="392" t="s">
        <v>470</v>
      </c>
      <c r="F438" s="392"/>
      <c r="G438" s="261" t="s">
        <v>471</v>
      </c>
      <c r="H438" s="262" t="s">
        <v>472</v>
      </c>
      <c r="I438" s="262" t="s">
        <v>473</v>
      </c>
      <c r="J438" s="262" t="s">
        <v>474</v>
      </c>
    </row>
    <row r="439" spans="1:10" ht="26.1" customHeight="1">
      <c r="A439" s="258" t="s">
        <v>475</v>
      </c>
      <c r="B439" s="214" t="s">
        <v>543</v>
      </c>
      <c r="C439" s="258" t="s">
        <v>461</v>
      </c>
      <c r="D439" s="258" t="s">
        <v>325</v>
      </c>
      <c r="E439" s="393" t="s">
        <v>130</v>
      </c>
      <c r="F439" s="393"/>
      <c r="G439" s="215" t="s">
        <v>150</v>
      </c>
      <c r="H439" s="216">
        <v>1</v>
      </c>
      <c r="I439" s="318"/>
      <c r="J439" s="318"/>
    </row>
    <row r="440" spans="1:10" ht="20.100000000000001" customHeight="1">
      <c r="A440" s="257" t="s">
        <v>522</v>
      </c>
      <c r="B440" s="262" t="s">
        <v>220</v>
      </c>
      <c r="C440" s="257" t="s">
        <v>468</v>
      </c>
      <c r="D440" s="257" t="s">
        <v>523</v>
      </c>
      <c r="E440" s="262" t="s">
        <v>210</v>
      </c>
      <c r="F440" s="398" t="s">
        <v>524</v>
      </c>
      <c r="G440" s="398"/>
      <c r="H440" s="398"/>
      <c r="I440" s="398"/>
      <c r="J440" s="262" t="s">
        <v>212</v>
      </c>
    </row>
    <row r="441" spans="1:10" ht="24" customHeight="1">
      <c r="A441" s="260" t="s">
        <v>487</v>
      </c>
      <c r="B441" s="222" t="s">
        <v>216</v>
      </c>
      <c r="C441" s="260" t="s">
        <v>461</v>
      </c>
      <c r="D441" s="260" t="s">
        <v>217</v>
      </c>
      <c r="E441" s="224">
        <v>4.2720000000000001E-2</v>
      </c>
      <c r="F441" s="260"/>
      <c r="G441" s="260"/>
      <c r="H441" s="260"/>
      <c r="I441" s="323"/>
      <c r="J441" s="323"/>
    </row>
    <row r="442" spans="1:10" ht="24" customHeight="1">
      <c r="A442" s="260" t="s">
        <v>487</v>
      </c>
      <c r="B442" s="222" t="s">
        <v>237</v>
      </c>
      <c r="C442" s="260" t="s">
        <v>461</v>
      </c>
      <c r="D442" s="260" t="s">
        <v>238</v>
      </c>
      <c r="E442" s="224">
        <v>2.1360000000000001E-2</v>
      </c>
      <c r="F442" s="260"/>
      <c r="G442" s="260"/>
      <c r="H442" s="260"/>
      <c r="I442" s="323"/>
      <c r="J442" s="323"/>
    </row>
    <row r="443" spans="1:10" ht="20.100000000000001" customHeight="1">
      <c r="A443" s="397"/>
      <c r="B443" s="397"/>
      <c r="C443" s="397"/>
      <c r="D443" s="397"/>
      <c r="E443" s="397"/>
      <c r="F443" s="397" t="s">
        <v>525</v>
      </c>
      <c r="G443" s="397"/>
      <c r="H443" s="397"/>
      <c r="I443" s="397"/>
      <c r="J443" s="324"/>
    </row>
    <row r="444" spans="1:10" ht="20.100000000000001" customHeight="1">
      <c r="A444" s="397"/>
      <c r="B444" s="397"/>
      <c r="C444" s="397"/>
      <c r="D444" s="397"/>
      <c r="E444" s="397"/>
      <c r="F444" s="397" t="s">
        <v>526</v>
      </c>
      <c r="G444" s="397"/>
      <c r="H444" s="397"/>
      <c r="I444" s="397"/>
      <c r="J444" s="229"/>
    </row>
    <row r="445" spans="1:10" ht="20.100000000000001" customHeight="1">
      <c r="A445" s="397"/>
      <c r="B445" s="397"/>
      <c r="C445" s="397"/>
      <c r="D445" s="397"/>
      <c r="E445" s="397"/>
      <c r="F445" s="397" t="s">
        <v>500</v>
      </c>
      <c r="G445" s="397"/>
      <c r="H445" s="397"/>
      <c r="I445" s="397"/>
      <c r="J445" s="324"/>
    </row>
    <row r="446" spans="1:10" ht="20.100000000000001" customHeight="1">
      <c r="A446" s="397"/>
      <c r="B446" s="397"/>
      <c r="C446" s="397"/>
      <c r="D446" s="397"/>
      <c r="E446" s="397"/>
      <c r="F446" s="397" t="s">
        <v>501</v>
      </c>
      <c r="G446" s="397"/>
      <c r="H446" s="397"/>
      <c r="I446" s="397"/>
      <c r="J446" s="229"/>
    </row>
    <row r="447" spans="1:10" ht="20.100000000000001" customHeight="1">
      <c r="A447" s="397"/>
      <c r="B447" s="397"/>
      <c r="C447" s="397"/>
      <c r="D447" s="397"/>
      <c r="E447" s="397"/>
      <c r="F447" s="397" t="s">
        <v>502</v>
      </c>
      <c r="G447" s="397"/>
      <c r="H447" s="397"/>
      <c r="I447" s="397"/>
      <c r="J447" s="229"/>
    </row>
    <row r="448" spans="1:10" ht="20.100000000000001" customHeight="1">
      <c r="A448" s="397"/>
      <c r="B448" s="397"/>
      <c r="C448" s="397"/>
      <c r="D448" s="397"/>
      <c r="E448" s="397"/>
      <c r="F448" s="397" t="s">
        <v>503</v>
      </c>
      <c r="G448" s="397"/>
      <c r="H448" s="397"/>
      <c r="I448" s="397"/>
      <c r="J448" s="229"/>
    </row>
    <row r="449" spans="1:10" ht="20.100000000000001" customHeight="1">
      <c r="A449" s="397"/>
      <c r="B449" s="397"/>
      <c r="C449" s="397"/>
      <c r="D449" s="397"/>
      <c r="E449" s="397"/>
      <c r="F449" s="397" t="s">
        <v>504</v>
      </c>
      <c r="G449" s="397"/>
      <c r="H449" s="397"/>
      <c r="I449" s="397"/>
      <c r="J449" s="324"/>
    </row>
    <row r="450" spans="1:10" ht="20.100000000000001" customHeight="1">
      <c r="A450" s="257" t="s">
        <v>505</v>
      </c>
      <c r="B450" s="262" t="s">
        <v>468</v>
      </c>
      <c r="C450" s="257" t="s">
        <v>220</v>
      </c>
      <c r="D450" s="257" t="s">
        <v>489</v>
      </c>
      <c r="E450" s="262" t="s">
        <v>210</v>
      </c>
      <c r="F450" s="262" t="s">
        <v>215</v>
      </c>
      <c r="G450" s="398" t="s">
        <v>218</v>
      </c>
      <c r="H450" s="398"/>
      <c r="I450" s="398"/>
      <c r="J450" s="262" t="s">
        <v>212</v>
      </c>
    </row>
    <row r="451" spans="1:10" ht="26.1" customHeight="1">
      <c r="A451" s="260" t="s">
        <v>487</v>
      </c>
      <c r="B451" s="222" t="s">
        <v>461</v>
      </c>
      <c r="C451" s="260" t="s">
        <v>241</v>
      </c>
      <c r="D451" s="260" t="s">
        <v>242</v>
      </c>
      <c r="E451" s="224">
        <v>1.0000000000000001E-5</v>
      </c>
      <c r="F451" s="223" t="s">
        <v>150</v>
      </c>
      <c r="G451" s="401"/>
      <c r="H451" s="401"/>
      <c r="I451" s="396"/>
      <c r="J451" s="264"/>
    </row>
    <row r="452" spans="1:10" ht="26.1" customHeight="1">
      <c r="A452" s="260" t="s">
        <v>487</v>
      </c>
      <c r="B452" s="222" t="s">
        <v>461</v>
      </c>
      <c r="C452" s="260" t="s">
        <v>241</v>
      </c>
      <c r="D452" s="260" t="s">
        <v>242</v>
      </c>
      <c r="E452" s="224">
        <v>5.0000000000000001E-3</v>
      </c>
      <c r="F452" s="223" t="s">
        <v>150</v>
      </c>
      <c r="G452" s="401"/>
      <c r="H452" s="401"/>
      <c r="I452" s="396"/>
      <c r="J452" s="264"/>
    </row>
    <row r="453" spans="1:10" ht="24" customHeight="1">
      <c r="A453" s="260" t="s">
        <v>487</v>
      </c>
      <c r="B453" s="222" t="s">
        <v>461</v>
      </c>
      <c r="C453" s="260" t="s">
        <v>337</v>
      </c>
      <c r="D453" s="260" t="s">
        <v>338</v>
      </c>
      <c r="E453" s="224">
        <v>1.0499999999999999E-3</v>
      </c>
      <c r="F453" s="223" t="s">
        <v>150</v>
      </c>
      <c r="G453" s="401"/>
      <c r="H453" s="401"/>
      <c r="I453" s="396"/>
      <c r="J453" s="264"/>
    </row>
    <row r="454" spans="1:10" ht="24" customHeight="1">
      <c r="A454" s="260" t="s">
        <v>487</v>
      </c>
      <c r="B454" s="222" t="s">
        <v>461</v>
      </c>
      <c r="C454" s="260" t="s">
        <v>337</v>
      </c>
      <c r="D454" s="260" t="s">
        <v>338</v>
      </c>
      <c r="E454" s="224">
        <v>1.05</v>
      </c>
      <c r="F454" s="223" t="s">
        <v>150</v>
      </c>
      <c r="G454" s="401"/>
      <c r="H454" s="401"/>
      <c r="I454" s="396"/>
      <c r="J454" s="264"/>
    </row>
    <row r="455" spans="1:10" ht="20.100000000000001" customHeight="1">
      <c r="A455" s="397"/>
      <c r="B455" s="397"/>
      <c r="C455" s="397"/>
      <c r="D455" s="397"/>
      <c r="E455" s="397"/>
      <c r="F455" s="397" t="s">
        <v>507</v>
      </c>
      <c r="G455" s="397"/>
      <c r="H455" s="397"/>
      <c r="I455" s="397"/>
      <c r="J455" s="229"/>
    </row>
    <row r="456" spans="1:10" ht="20.100000000000001" customHeight="1">
      <c r="A456" s="257" t="s">
        <v>508</v>
      </c>
      <c r="B456" s="262" t="s">
        <v>468</v>
      </c>
      <c r="C456" s="257" t="s">
        <v>220</v>
      </c>
      <c r="D456" s="257" t="s">
        <v>509</v>
      </c>
      <c r="E456" s="262" t="s">
        <v>210</v>
      </c>
      <c r="F456" s="262" t="s">
        <v>215</v>
      </c>
      <c r="G456" s="398" t="s">
        <v>218</v>
      </c>
      <c r="H456" s="398"/>
      <c r="I456" s="398"/>
      <c r="J456" s="262" t="s">
        <v>212</v>
      </c>
    </row>
    <row r="457" spans="1:10" ht="39" customHeight="1">
      <c r="A457" s="259" t="s">
        <v>510</v>
      </c>
      <c r="B457" s="218" t="s">
        <v>461</v>
      </c>
      <c r="C457" s="259">
        <v>5914655</v>
      </c>
      <c r="D457" s="259" t="s">
        <v>512</v>
      </c>
      <c r="E457" s="220">
        <v>1.0000000000000001E-5</v>
      </c>
      <c r="F457" s="219" t="s">
        <v>164</v>
      </c>
      <c r="G457" s="416"/>
      <c r="H457" s="416"/>
      <c r="I457" s="417"/>
      <c r="J457" s="325"/>
    </row>
    <row r="458" spans="1:10" ht="39" customHeight="1">
      <c r="A458" s="259" t="s">
        <v>510</v>
      </c>
      <c r="B458" s="218" t="s">
        <v>461</v>
      </c>
      <c r="C458" s="259">
        <v>5914655</v>
      </c>
      <c r="D458" s="259" t="s">
        <v>512</v>
      </c>
      <c r="E458" s="220">
        <v>1.0499999999999999E-3</v>
      </c>
      <c r="F458" s="219" t="s">
        <v>164</v>
      </c>
      <c r="G458" s="416"/>
      <c r="H458" s="416"/>
      <c r="I458" s="417"/>
      <c r="J458" s="325"/>
    </row>
    <row r="459" spans="1:10" ht="20.100000000000001" customHeight="1">
      <c r="A459" s="397"/>
      <c r="B459" s="397"/>
      <c r="C459" s="397"/>
      <c r="D459" s="397"/>
      <c r="E459" s="397"/>
      <c r="F459" s="397"/>
      <c r="G459" s="397"/>
      <c r="H459" s="397"/>
      <c r="I459" s="397"/>
      <c r="J459" s="229"/>
    </row>
    <row r="460" spans="1:10">
      <c r="A460" s="256"/>
      <c r="B460" s="256"/>
      <c r="C460" s="256"/>
      <c r="D460" s="256"/>
      <c r="E460" s="319"/>
      <c r="F460" s="320"/>
      <c r="G460" s="319"/>
      <c r="H460" s="320"/>
      <c r="I460" s="319"/>
      <c r="J460" s="320"/>
    </row>
    <row r="461" spans="1:10" ht="14.25" customHeight="1" thickBot="1">
      <c r="A461" s="256"/>
      <c r="B461" s="256"/>
      <c r="C461" s="256"/>
      <c r="D461" s="256"/>
      <c r="E461" s="319"/>
      <c r="F461" s="320"/>
      <c r="G461" s="319"/>
      <c r="H461" s="395"/>
      <c r="I461" s="395"/>
      <c r="J461" s="320"/>
    </row>
    <row r="462" spans="1:10" ht="0.95" customHeight="1" thickTop="1">
      <c r="A462" s="228"/>
      <c r="B462" s="228"/>
      <c r="C462" s="228"/>
      <c r="D462" s="228"/>
      <c r="E462" s="228"/>
      <c r="F462" s="228"/>
      <c r="G462" s="228"/>
      <c r="H462" s="228"/>
      <c r="I462" s="228"/>
      <c r="J462" s="228"/>
    </row>
    <row r="463" spans="1:10" ht="18" customHeight="1">
      <c r="A463" s="257" t="s">
        <v>879</v>
      </c>
      <c r="B463" s="262" t="s">
        <v>220</v>
      </c>
      <c r="C463" s="257" t="s">
        <v>468</v>
      </c>
      <c r="D463" s="257" t="s">
        <v>469</v>
      </c>
      <c r="E463" s="392" t="s">
        <v>470</v>
      </c>
      <c r="F463" s="392"/>
      <c r="G463" s="261" t="s">
        <v>471</v>
      </c>
      <c r="H463" s="262" t="s">
        <v>472</v>
      </c>
      <c r="I463" s="262" t="s">
        <v>473</v>
      </c>
      <c r="J463" s="262" t="s">
        <v>474</v>
      </c>
    </row>
    <row r="464" spans="1:10" ht="39" customHeight="1">
      <c r="A464" s="258" t="s">
        <v>475</v>
      </c>
      <c r="B464" s="214" t="s">
        <v>697</v>
      </c>
      <c r="C464" s="258" t="s">
        <v>23</v>
      </c>
      <c r="D464" s="258" t="s">
        <v>698</v>
      </c>
      <c r="E464" s="393" t="s">
        <v>486</v>
      </c>
      <c r="F464" s="393"/>
      <c r="G464" s="215" t="s">
        <v>138</v>
      </c>
      <c r="H464" s="216">
        <v>1</v>
      </c>
      <c r="I464" s="318"/>
      <c r="J464" s="318"/>
    </row>
    <row r="465" spans="1:10" ht="51.95" customHeight="1">
      <c r="A465" s="259" t="s">
        <v>478</v>
      </c>
      <c r="B465" s="218" t="s">
        <v>699</v>
      </c>
      <c r="C465" s="259" t="s">
        <v>23</v>
      </c>
      <c r="D465" s="259" t="s">
        <v>700</v>
      </c>
      <c r="E465" s="394" t="s">
        <v>483</v>
      </c>
      <c r="F465" s="394"/>
      <c r="G465" s="219" t="s">
        <v>143</v>
      </c>
      <c r="H465" s="220">
        <v>0.65800000000000003</v>
      </c>
      <c r="I465" s="316"/>
      <c r="J465" s="316"/>
    </row>
    <row r="466" spans="1:10" ht="24" customHeight="1">
      <c r="A466" s="259" t="s">
        <v>478</v>
      </c>
      <c r="B466" s="218" t="s">
        <v>553</v>
      </c>
      <c r="C466" s="259" t="s">
        <v>23</v>
      </c>
      <c r="D466" s="259" t="s">
        <v>126</v>
      </c>
      <c r="E466" s="394" t="s">
        <v>480</v>
      </c>
      <c r="F466" s="394"/>
      <c r="G466" s="219" t="s">
        <v>186</v>
      </c>
      <c r="H466" s="220">
        <v>2.0266999999999999</v>
      </c>
      <c r="I466" s="316"/>
      <c r="J466" s="316"/>
    </row>
    <row r="467" spans="1:10" ht="26.1" customHeight="1">
      <c r="A467" s="259" t="s">
        <v>478</v>
      </c>
      <c r="B467" s="218" t="s">
        <v>575</v>
      </c>
      <c r="C467" s="259" t="s">
        <v>23</v>
      </c>
      <c r="D467" s="259" t="s">
        <v>448</v>
      </c>
      <c r="E467" s="394" t="s">
        <v>480</v>
      </c>
      <c r="F467" s="394"/>
      <c r="G467" s="219" t="s">
        <v>186</v>
      </c>
      <c r="H467" s="220">
        <v>1.2784</v>
      </c>
      <c r="I467" s="316"/>
      <c r="J467" s="316"/>
    </row>
    <row r="468" spans="1:10" ht="51.95" customHeight="1">
      <c r="A468" s="259" t="s">
        <v>478</v>
      </c>
      <c r="B468" s="218" t="s">
        <v>701</v>
      </c>
      <c r="C468" s="259" t="s">
        <v>23</v>
      </c>
      <c r="D468" s="259" t="s">
        <v>702</v>
      </c>
      <c r="E468" s="394" t="s">
        <v>483</v>
      </c>
      <c r="F468" s="394"/>
      <c r="G468" s="219" t="s">
        <v>189</v>
      </c>
      <c r="H468" s="220">
        <v>0.62039999999999995</v>
      </c>
      <c r="I468" s="316"/>
      <c r="J468" s="316"/>
    </row>
    <row r="469" spans="1:10" ht="26.1" customHeight="1">
      <c r="A469" s="260" t="s">
        <v>487</v>
      </c>
      <c r="B469" s="222" t="s">
        <v>703</v>
      </c>
      <c r="C469" s="260" t="s">
        <v>23</v>
      </c>
      <c r="D469" s="260" t="s">
        <v>704</v>
      </c>
      <c r="E469" s="396" t="s">
        <v>489</v>
      </c>
      <c r="F469" s="396"/>
      <c r="G469" s="223" t="s">
        <v>138</v>
      </c>
      <c r="H469" s="224">
        <v>0.56459999999999999</v>
      </c>
      <c r="I469" s="317"/>
      <c r="J469" s="317"/>
    </row>
    <row r="470" spans="1:10" ht="24" customHeight="1">
      <c r="A470" s="260" t="s">
        <v>487</v>
      </c>
      <c r="B470" s="222" t="s">
        <v>564</v>
      </c>
      <c r="C470" s="260" t="s">
        <v>23</v>
      </c>
      <c r="D470" s="260" t="s">
        <v>438</v>
      </c>
      <c r="E470" s="396" t="s">
        <v>489</v>
      </c>
      <c r="F470" s="396"/>
      <c r="G470" s="223" t="s">
        <v>154</v>
      </c>
      <c r="H470" s="224">
        <v>490.34550000000002</v>
      </c>
      <c r="I470" s="317"/>
      <c r="J470" s="317"/>
    </row>
    <row r="471" spans="1:10" ht="26.1" customHeight="1">
      <c r="A471" s="260" t="s">
        <v>487</v>
      </c>
      <c r="B471" s="222" t="s">
        <v>705</v>
      </c>
      <c r="C471" s="260" t="s">
        <v>23</v>
      </c>
      <c r="D471" s="260" t="s">
        <v>706</v>
      </c>
      <c r="E471" s="396" t="s">
        <v>489</v>
      </c>
      <c r="F471" s="396"/>
      <c r="G471" s="223" t="s">
        <v>138</v>
      </c>
      <c r="H471" s="224">
        <v>0.67989999999999995</v>
      </c>
      <c r="I471" s="317"/>
      <c r="J471" s="317"/>
    </row>
    <row r="472" spans="1:10">
      <c r="A472" s="256"/>
      <c r="B472" s="256"/>
      <c r="C472" s="256"/>
      <c r="D472" s="256"/>
      <c r="E472" s="319"/>
      <c r="F472" s="320"/>
      <c r="G472" s="319"/>
      <c r="H472" s="320"/>
      <c r="I472" s="319"/>
      <c r="J472" s="320"/>
    </row>
    <row r="473" spans="1:10" ht="14.25" customHeight="1" thickBot="1">
      <c r="A473" s="256"/>
      <c r="B473" s="256"/>
      <c r="C473" s="256"/>
      <c r="D473" s="256"/>
      <c r="E473" s="319"/>
      <c r="F473" s="320"/>
      <c r="G473" s="319"/>
      <c r="H473" s="395"/>
      <c r="I473" s="395"/>
      <c r="J473" s="320"/>
    </row>
    <row r="474" spans="1:10" ht="0.95" customHeight="1" thickTop="1">
      <c r="A474" s="228"/>
      <c r="B474" s="228"/>
      <c r="C474" s="228"/>
      <c r="D474" s="228"/>
      <c r="E474" s="228"/>
      <c r="F474" s="228"/>
      <c r="G474" s="228"/>
      <c r="H474" s="228"/>
      <c r="I474" s="228"/>
      <c r="J474" s="228"/>
    </row>
    <row r="475" spans="1:10" ht="18" customHeight="1">
      <c r="A475" s="257" t="s">
        <v>880</v>
      </c>
      <c r="B475" s="262" t="s">
        <v>220</v>
      </c>
      <c r="C475" s="257" t="s">
        <v>468</v>
      </c>
      <c r="D475" s="257" t="s">
        <v>469</v>
      </c>
      <c r="E475" s="392" t="s">
        <v>470</v>
      </c>
      <c r="F475" s="392"/>
      <c r="G475" s="261" t="s">
        <v>471</v>
      </c>
      <c r="H475" s="262" t="s">
        <v>472</v>
      </c>
      <c r="I475" s="262" t="s">
        <v>473</v>
      </c>
      <c r="J475" s="262" t="s">
        <v>474</v>
      </c>
    </row>
    <row r="476" spans="1:10" ht="39" customHeight="1">
      <c r="A476" s="258" t="s">
        <v>475</v>
      </c>
      <c r="B476" s="214" t="s">
        <v>539</v>
      </c>
      <c r="C476" s="258" t="s">
        <v>461</v>
      </c>
      <c r="D476" s="258" t="s">
        <v>707</v>
      </c>
      <c r="E476" s="393" t="s">
        <v>130</v>
      </c>
      <c r="F476" s="393"/>
      <c r="G476" s="215" t="s">
        <v>138</v>
      </c>
      <c r="H476" s="216">
        <v>1</v>
      </c>
      <c r="I476" s="318"/>
      <c r="J476" s="318"/>
    </row>
    <row r="477" spans="1:10" ht="15" customHeight="1">
      <c r="A477" s="392" t="s">
        <v>517</v>
      </c>
      <c r="B477" s="398" t="s">
        <v>220</v>
      </c>
      <c r="C477" s="392" t="s">
        <v>468</v>
      </c>
      <c r="D477" s="392" t="s">
        <v>518</v>
      </c>
      <c r="E477" s="398" t="s">
        <v>210</v>
      </c>
      <c r="F477" s="400" t="s">
        <v>211</v>
      </c>
      <c r="G477" s="398"/>
      <c r="H477" s="400" t="s">
        <v>519</v>
      </c>
      <c r="I477" s="398"/>
      <c r="J477" s="398" t="s">
        <v>212</v>
      </c>
    </row>
    <row r="478" spans="1:10" ht="15" customHeight="1">
      <c r="A478" s="398"/>
      <c r="B478" s="398"/>
      <c r="C478" s="398"/>
      <c r="D478" s="398"/>
      <c r="E478" s="398"/>
      <c r="F478" s="262" t="s">
        <v>213</v>
      </c>
      <c r="G478" s="262" t="s">
        <v>214</v>
      </c>
      <c r="H478" s="262" t="s">
        <v>213</v>
      </c>
      <c r="I478" s="262" t="s">
        <v>214</v>
      </c>
      <c r="J478" s="398"/>
    </row>
    <row r="479" spans="1:10" ht="26.1" customHeight="1">
      <c r="A479" s="260" t="s">
        <v>487</v>
      </c>
      <c r="B479" s="222" t="s">
        <v>343</v>
      </c>
      <c r="C479" s="260" t="s">
        <v>461</v>
      </c>
      <c r="D479" s="260" t="s">
        <v>344</v>
      </c>
      <c r="E479" s="224">
        <v>1</v>
      </c>
      <c r="F479" s="225"/>
      <c r="G479" s="225"/>
      <c r="H479" s="323"/>
      <c r="I479" s="323"/>
      <c r="J479" s="323"/>
    </row>
    <row r="480" spans="1:10" ht="20.100000000000001" customHeight="1">
      <c r="A480" s="397"/>
      <c r="B480" s="397"/>
      <c r="C480" s="397"/>
      <c r="D480" s="397"/>
      <c r="E480" s="397"/>
      <c r="F480" s="397" t="s">
        <v>521</v>
      </c>
      <c r="G480" s="397"/>
      <c r="H480" s="397"/>
      <c r="I480" s="397"/>
      <c r="J480" s="324">
        <v>184.0145</v>
      </c>
    </row>
    <row r="481" spans="1:10" ht="20.100000000000001" customHeight="1">
      <c r="A481" s="257" t="s">
        <v>522</v>
      </c>
      <c r="B481" s="262" t="s">
        <v>220</v>
      </c>
      <c r="C481" s="257" t="s">
        <v>468</v>
      </c>
      <c r="D481" s="257" t="s">
        <v>523</v>
      </c>
      <c r="E481" s="262" t="s">
        <v>210</v>
      </c>
      <c r="F481" s="398" t="s">
        <v>524</v>
      </c>
      <c r="G481" s="398"/>
      <c r="H481" s="398"/>
      <c r="I481" s="398"/>
      <c r="J481" s="262" t="s">
        <v>212</v>
      </c>
    </row>
    <row r="482" spans="1:10" ht="24" customHeight="1">
      <c r="A482" s="260" t="s">
        <v>487</v>
      </c>
      <c r="B482" s="222" t="s">
        <v>224</v>
      </c>
      <c r="C482" s="260" t="s">
        <v>461</v>
      </c>
      <c r="D482" s="260" t="s">
        <v>225</v>
      </c>
      <c r="E482" s="224">
        <v>7</v>
      </c>
      <c r="F482" s="260"/>
      <c r="G482" s="260"/>
      <c r="H482" s="260"/>
      <c r="I482" s="323"/>
      <c r="J482" s="323"/>
    </row>
    <row r="483" spans="1:10" ht="24" customHeight="1">
      <c r="A483" s="260" t="s">
        <v>487</v>
      </c>
      <c r="B483" s="222" t="s">
        <v>345</v>
      </c>
      <c r="C483" s="260" t="s">
        <v>461</v>
      </c>
      <c r="D483" s="260" t="s">
        <v>346</v>
      </c>
      <c r="E483" s="224">
        <v>1</v>
      </c>
      <c r="F483" s="260"/>
      <c r="G483" s="260"/>
      <c r="H483" s="260"/>
      <c r="I483" s="323"/>
      <c r="J483" s="323"/>
    </row>
    <row r="484" spans="1:10" ht="20.100000000000001" customHeight="1">
      <c r="A484" s="397"/>
      <c r="B484" s="397"/>
      <c r="C484" s="397"/>
      <c r="D484" s="397"/>
      <c r="E484" s="397"/>
      <c r="F484" s="397" t="s">
        <v>525</v>
      </c>
      <c r="G484" s="397"/>
      <c r="H484" s="397"/>
      <c r="I484" s="397"/>
      <c r="J484" s="324"/>
    </row>
    <row r="485" spans="1:10" ht="20.100000000000001" customHeight="1">
      <c r="A485" s="397"/>
      <c r="B485" s="397"/>
      <c r="C485" s="397"/>
      <c r="D485" s="397"/>
      <c r="E485" s="397"/>
      <c r="F485" s="397" t="s">
        <v>526</v>
      </c>
      <c r="G485" s="397"/>
      <c r="H485" s="397"/>
      <c r="I485" s="397"/>
      <c r="J485" s="229"/>
    </row>
    <row r="486" spans="1:10" ht="20.100000000000001" customHeight="1">
      <c r="A486" s="397"/>
      <c r="B486" s="397"/>
      <c r="C486" s="397"/>
      <c r="D486" s="397"/>
      <c r="E486" s="397"/>
      <c r="F486" s="397" t="s">
        <v>500</v>
      </c>
      <c r="G486" s="397"/>
      <c r="H486" s="397"/>
      <c r="I486" s="397"/>
      <c r="J486" s="324"/>
    </row>
    <row r="487" spans="1:10" ht="20.100000000000001" customHeight="1">
      <c r="A487" s="397"/>
      <c r="B487" s="397"/>
      <c r="C487" s="397"/>
      <c r="D487" s="397"/>
      <c r="E487" s="397"/>
      <c r="F487" s="397" t="s">
        <v>501</v>
      </c>
      <c r="G487" s="397"/>
      <c r="H487" s="397"/>
      <c r="I487" s="397"/>
      <c r="J487" s="229"/>
    </row>
    <row r="488" spans="1:10" ht="20.100000000000001" customHeight="1">
      <c r="A488" s="397"/>
      <c r="B488" s="397"/>
      <c r="C488" s="397"/>
      <c r="D488" s="397"/>
      <c r="E488" s="397"/>
      <c r="F488" s="397" t="s">
        <v>502</v>
      </c>
      <c r="G488" s="397"/>
      <c r="H488" s="397"/>
      <c r="I488" s="397"/>
      <c r="J488" s="229"/>
    </row>
    <row r="489" spans="1:10" ht="20.100000000000001" customHeight="1">
      <c r="A489" s="397"/>
      <c r="B489" s="397"/>
      <c r="C489" s="397"/>
      <c r="D489" s="397"/>
      <c r="E489" s="397"/>
      <c r="F489" s="397" t="s">
        <v>503</v>
      </c>
      <c r="G489" s="397"/>
      <c r="H489" s="397"/>
      <c r="I489" s="397"/>
      <c r="J489" s="229"/>
    </row>
    <row r="490" spans="1:10" ht="20.100000000000001" customHeight="1">
      <c r="A490" s="397"/>
      <c r="B490" s="397"/>
      <c r="C490" s="397"/>
      <c r="D490" s="397"/>
      <c r="E490" s="397"/>
      <c r="F490" s="397" t="s">
        <v>504</v>
      </c>
      <c r="G490" s="397"/>
      <c r="H490" s="397"/>
      <c r="I490" s="397"/>
      <c r="J490" s="324"/>
    </row>
    <row r="491" spans="1:10" ht="20.100000000000001" customHeight="1">
      <c r="A491" s="257" t="s">
        <v>508</v>
      </c>
      <c r="B491" s="262" t="s">
        <v>468</v>
      </c>
      <c r="C491" s="257" t="s">
        <v>220</v>
      </c>
      <c r="D491" s="257" t="s">
        <v>509</v>
      </c>
      <c r="E491" s="262" t="s">
        <v>210</v>
      </c>
      <c r="F491" s="262" t="s">
        <v>215</v>
      </c>
      <c r="G491" s="398" t="s">
        <v>218</v>
      </c>
      <c r="H491" s="398"/>
      <c r="I491" s="398"/>
      <c r="J491" s="262" t="s">
        <v>212</v>
      </c>
    </row>
    <row r="492" spans="1:10" ht="24" customHeight="1">
      <c r="A492" s="259" t="s">
        <v>510</v>
      </c>
      <c r="B492" s="218" t="s">
        <v>461</v>
      </c>
      <c r="C492" s="259">
        <v>1110000</v>
      </c>
      <c r="D492" s="259" t="s">
        <v>347</v>
      </c>
      <c r="E492" s="220">
        <v>1</v>
      </c>
      <c r="F492" s="219" t="s">
        <v>138</v>
      </c>
      <c r="G492" s="399"/>
      <c r="H492" s="399"/>
      <c r="I492" s="394"/>
      <c r="J492" s="263"/>
    </row>
    <row r="493" spans="1:10" ht="24" customHeight="1">
      <c r="A493" s="259" t="s">
        <v>510</v>
      </c>
      <c r="B493" s="218" t="s">
        <v>461</v>
      </c>
      <c r="C493" s="259">
        <v>1110000</v>
      </c>
      <c r="D493" s="259" t="s">
        <v>347</v>
      </c>
      <c r="E493" s="220">
        <v>2.4</v>
      </c>
      <c r="F493" s="219" t="s">
        <v>138</v>
      </c>
      <c r="G493" s="399"/>
      <c r="H493" s="399"/>
      <c r="I493" s="394"/>
      <c r="J493" s="263"/>
    </row>
    <row r="494" spans="1:10" ht="39" customHeight="1">
      <c r="A494" s="259" t="s">
        <v>510</v>
      </c>
      <c r="B494" s="218" t="s">
        <v>461</v>
      </c>
      <c r="C494" s="259">
        <v>5909007</v>
      </c>
      <c r="D494" s="259" t="s">
        <v>540</v>
      </c>
      <c r="E494" s="220">
        <v>2.4</v>
      </c>
      <c r="F494" s="219" t="s">
        <v>164</v>
      </c>
      <c r="G494" s="402"/>
      <c r="H494" s="403"/>
      <c r="I494" s="404"/>
      <c r="J494" s="263"/>
    </row>
    <row r="495" spans="1:10" ht="20.100000000000001" customHeight="1">
      <c r="A495" s="397"/>
      <c r="B495" s="397"/>
      <c r="C495" s="397"/>
      <c r="D495" s="397"/>
      <c r="E495" s="397"/>
      <c r="F495" s="397"/>
      <c r="G495" s="397"/>
      <c r="H495" s="397"/>
      <c r="I495" s="397"/>
      <c r="J495" s="229"/>
    </row>
    <row r="496" spans="1:10">
      <c r="A496" s="256"/>
      <c r="B496" s="256"/>
      <c r="C496" s="256"/>
      <c r="D496" s="256"/>
      <c r="E496" s="319"/>
      <c r="F496" s="320"/>
      <c r="G496" s="319"/>
      <c r="H496" s="320"/>
      <c r="I496" s="319"/>
      <c r="J496" s="320"/>
    </row>
    <row r="497" spans="1:10" ht="15" customHeight="1" thickBot="1">
      <c r="A497" s="256"/>
      <c r="B497" s="256"/>
      <c r="C497" s="256"/>
      <c r="D497" s="256"/>
      <c r="E497" s="319"/>
      <c r="F497" s="320"/>
      <c r="G497" s="319"/>
      <c r="H497" s="395"/>
      <c r="I497" s="395"/>
      <c r="J497" s="320"/>
    </row>
    <row r="498" spans="1:10" ht="0.95" customHeight="1" thickTop="1">
      <c r="A498" s="228"/>
      <c r="B498" s="228"/>
      <c r="C498" s="228"/>
      <c r="D498" s="228"/>
      <c r="E498" s="228"/>
      <c r="F498" s="228"/>
      <c r="G498" s="228"/>
      <c r="H498" s="228"/>
      <c r="I498" s="228"/>
      <c r="J498" s="228"/>
    </row>
    <row r="499" spans="1:10" ht="18" customHeight="1">
      <c r="A499" s="257" t="s">
        <v>727</v>
      </c>
      <c r="B499" s="262" t="s">
        <v>220</v>
      </c>
      <c r="C499" s="257" t="s">
        <v>468</v>
      </c>
      <c r="D499" s="257" t="s">
        <v>469</v>
      </c>
      <c r="E499" s="392" t="s">
        <v>470</v>
      </c>
      <c r="F499" s="392"/>
      <c r="G499" s="261" t="s">
        <v>471</v>
      </c>
      <c r="H499" s="262" t="s">
        <v>472</v>
      </c>
      <c r="I499" s="262" t="s">
        <v>473</v>
      </c>
      <c r="J499" s="262" t="s">
        <v>474</v>
      </c>
    </row>
    <row r="500" spans="1:10" ht="39" customHeight="1">
      <c r="A500" s="258" t="s">
        <v>475</v>
      </c>
      <c r="B500" s="214" t="s">
        <v>544</v>
      </c>
      <c r="C500" s="258" t="s">
        <v>461</v>
      </c>
      <c r="D500" s="258" t="s">
        <v>728</v>
      </c>
      <c r="E500" s="393" t="s">
        <v>130</v>
      </c>
      <c r="F500" s="393"/>
      <c r="G500" s="215" t="s">
        <v>138</v>
      </c>
      <c r="H500" s="216">
        <v>1</v>
      </c>
      <c r="I500" s="318"/>
      <c r="J500" s="318"/>
    </row>
    <row r="501" spans="1:10" ht="15" customHeight="1">
      <c r="A501" s="392" t="s">
        <v>517</v>
      </c>
      <c r="B501" s="398" t="s">
        <v>220</v>
      </c>
      <c r="C501" s="392" t="s">
        <v>468</v>
      </c>
      <c r="D501" s="392" t="s">
        <v>518</v>
      </c>
      <c r="E501" s="398" t="s">
        <v>210</v>
      </c>
      <c r="F501" s="400" t="s">
        <v>211</v>
      </c>
      <c r="G501" s="398"/>
      <c r="H501" s="400" t="s">
        <v>519</v>
      </c>
      <c r="I501" s="398"/>
      <c r="J501" s="398" t="s">
        <v>212</v>
      </c>
    </row>
    <row r="502" spans="1:10" ht="15" customHeight="1">
      <c r="A502" s="398"/>
      <c r="B502" s="398"/>
      <c r="C502" s="398"/>
      <c r="D502" s="398"/>
      <c r="E502" s="398"/>
      <c r="F502" s="262" t="s">
        <v>213</v>
      </c>
      <c r="G502" s="262" t="s">
        <v>214</v>
      </c>
      <c r="H502" s="262" t="s">
        <v>213</v>
      </c>
      <c r="I502" s="262" t="s">
        <v>214</v>
      </c>
      <c r="J502" s="398"/>
    </row>
    <row r="503" spans="1:10" ht="26.1" customHeight="1">
      <c r="A503" s="260" t="s">
        <v>487</v>
      </c>
      <c r="B503" s="222" t="s">
        <v>367</v>
      </c>
      <c r="C503" s="260" t="s">
        <v>461</v>
      </c>
      <c r="D503" s="260" t="s">
        <v>368</v>
      </c>
      <c r="E503" s="224">
        <v>1</v>
      </c>
      <c r="F503" s="225"/>
      <c r="G503" s="225"/>
      <c r="H503" s="323"/>
      <c r="I503" s="323"/>
      <c r="J503" s="323"/>
    </row>
    <row r="504" spans="1:10" ht="26.1" customHeight="1">
      <c r="A504" s="260" t="s">
        <v>487</v>
      </c>
      <c r="B504" s="222" t="s">
        <v>369</v>
      </c>
      <c r="C504" s="260" t="s">
        <v>461</v>
      </c>
      <c r="D504" s="260" t="s">
        <v>370</v>
      </c>
      <c r="E504" s="224">
        <v>1</v>
      </c>
      <c r="F504" s="225"/>
      <c r="G504" s="225"/>
      <c r="H504" s="323"/>
      <c r="I504" s="323"/>
      <c r="J504" s="323"/>
    </row>
    <row r="505" spans="1:10" ht="24" customHeight="1">
      <c r="A505" s="260" t="s">
        <v>487</v>
      </c>
      <c r="B505" s="222" t="s">
        <v>545</v>
      </c>
      <c r="C505" s="260" t="s">
        <v>461</v>
      </c>
      <c r="D505" s="260" t="s">
        <v>546</v>
      </c>
      <c r="E505" s="224">
        <v>1</v>
      </c>
      <c r="F505" s="225"/>
      <c r="G505" s="225"/>
      <c r="H505" s="323"/>
      <c r="I505" s="323"/>
      <c r="J505" s="323"/>
    </row>
    <row r="506" spans="1:10" ht="20.100000000000001" customHeight="1">
      <c r="A506" s="397"/>
      <c r="B506" s="397"/>
      <c r="C506" s="397"/>
      <c r="D506" s="397"/>
      <c r="E506" s="397"/>
      <c r="F506" s="397" t="s">
        <v>521</v>
      </c>
      <c r="G506" s="397"/>
      <c r="H506" s="397"/>
      <c r="I506" s="397"/>
      <c r="J506" s="324"/>
    </row>
    <row r="507" spans="1:10" ht="20.100000000000001" customHeight="1">
      <c r="A507" s="257" t="s">
        <v>522</v>
      </c>
      <c r="B507" s="262" t="s">
        <v>220</v>
      </c>
      <c r="C507" s="257" t="s">
        <v>468</v>
      </c>
      <c r="D507" s="257" t="s">
        <v>523</v>
      </c>
      <c r="E507" s="262" t="s">
        <v>210</v>
      </c>
      <c r="F507" s="398" t="s">
        <v>524</v>
      </c>
      <c r="G507" s="398"/>
      <c r="H507" s="398"/>
      <c r="I507" s="398"/>
      <c r="J507" s="262" t="s">
        <v>212</v>
      </c>
    </row>
    <row r="508" spans="1:10" ht="24" customHeight="1">
      <c r="A508" s="260" t="s">
        <v>487</v>
      </c>
      <c r="B508" s="222" t="s">
        <v>345</v>
      </c>
      <c r="C508" s="260" t="s">
        <v>461</v>
      </c>
      <c r="D508" s="260" t="s">
        <v>346</v>
      </c>
      <c r="E508" s="224">
        <v>1</v>
      </c>
      <c r="F508" s="260"/>
      <c r="G508" s="260"/>
      <c r="H508" s="260"/>
      <c r="I508" s="323"/>
      <c r="J508" s="323"/>
    </row>
    <row r="509" spans="1:10" ht="24" customHeight="1">
      <c r="A509" s="260" t="s">
        <v>487</v>
      </c>
      <c r="B509" s="222" t="s">
        <v>224</v>
      </c>
      <c r="C509" s="260" t="s">
        <v>461</v>
      </c>
      <c r="D509" s="260" t="s">
        <v>225</v>
      </c>
      <c r="E509" s="224">
        <v>1</v>
      </c>
      <c r="F509" s="260"/>
      <c r="G509" s="260"/>
      <c r="H509" s="260"/>
      <c r="I509" s="323"/>
      <c r="J509" s="323"/>
    </row>
    <row r="510" spans="1:10" ht="20.100000000000001" customHeight="1">
      <c r="A510" s="397"/>
      <c r="B510" s="397"/>
      <c r="C510" s="397"/>
      <c r="D510" s="397"/>
      <c r="E510" s="397"/>
      <c r="F510" s="397" t="s">
        <v>525</v>
      </c>
      <c r="G510" s="397"/>
      <c r="H510" s="397"/>
      <c r="I510" s="397"/>
      <c r="J510" s="324"/>
    </row>
    <row r="511" spans="1:10" ht="20.100000000000001" customHeight="1">
      <c r="A511" s="397"/>
      <c r="B511" s="397"/>
      <c r="C511" s="397"/>
      <c r="D511" s="397"/>
      <c r="E511" s="397"/>
      <c r="F511" s="397" t="s">
        <v>526</v>
      </c>
      <c r="G511" s="397"/>
      <c r="H511" s="397"/>
      <c r="I511" s="397"/>
      <c r="J511" s="229"/>
    </row>
    <row r="512" spans="1:10" ht="20.100000000000001" customHeight="1">
      <c r="A512" s="397"/>
      <c r="B512" s="397"/>
      <c r="C512" s="397"/>
      <c r="D512" s="397"/>
      <c r="E512" s="397"/>
      <c r="F512" s="397" t="s">
        <v>500</v>
      </c>
      <c r="G512" s="397"/>
      <c r="H512" s="397"/>
      <c r="I512" s="397"/>
      <c r="J512" s="324"/>
    </row>
    <row r="513" spans="1:10" ht="20.100000000000001" customHeight="1">
      <c r="A513" s="397"/>
      <c r="B513" s="397"/>
      <c r="C513" s="397"/>
      <c r="D513" s="397"/>
      <c r="E513" s="397"/>
      <c r="F513" s="397" t="s">
        <v>501</v>
      </c>
      <c r="G513" s="397"/>
      <c r="H513" s="397"/>
      <c r="I513" s="397"/>
      <c r="J513" s="229"/>
    </row>
    <row r="514" spans="1:10" ht="20.100000000000001" customHeight="1">
      <c r="A514" s="397"/>
      <c r="B514" s="397"/>
      <c r="C514" s="397"/>
      <c r="D514" s="397"/>
      <c r="E514" s="397"/>
      <c r="F514" s="397" t="s">
        <v>502</v>
      </c>
      <c r="G514" s="397"/>
      <c r="H514" s="397"/>
      <c r="I514" s="397"/>
      <c r="J514" s="229"/>
    </row>
    <row r="515" spans="1:10" ht="20.100000000000001" customHeight="1">
      <c r="A515" s="397"/>
      <c r="B515" s="397"/>
      <c r="C515" s="397"/>
      <c r="D515" s="397"/>
      <c r="E515" s="397"/>
      <c r="F515" s="397" t="s">
        <v>503</v>
      </c>
      <c r="G515" s="397"/>
      <c r="H515" s="397"/>
      <c r="I515" s="397"/>
      <c r="J515" s="229"/>
    </row>
    <row r="516" spans="1:10" ht="20.100000000000001" customHeight="1">
      <c r="A516" s="397"/>
      <c r="B516" s="397"/>
      <c r="C516" s="397"/>
      <c r="D516" s="397"/>
      <c r="E516" s="397"/>
      <c r="F516" s="397" t="s">
        <v>504</v>
      </c>
      <c r="G516" s="397"/>
      <c r="H516" s="397"/>
      <c r="I516" s="397"/>
      <c r="J516" s="324"/>
    </row>
    <row r="517" spans="1:10" ht="20.100000000000001" customHeight="1">
      <c r="A517" s="257" t="s">
        <v>505</v>
      </c>
      <c r="B517" s="262" t="s">
        <v>468</v>
      </c>
      <c r="C517" s="257" t="s">
        <v>220</v>
      </c>
      <c r="D517" s="257" t="s">
        <v>489</v>
      </c>
      <c r="E517" s="262" t="s">
        <v>210</v>
      </c>
      <c r="F517" s="262" t="s">
        <v>215</v>
      </c>
      <c r="G517" s="398" t="s">
        <v>218</v>
      </c>
      <c r="H517" s="398"/>
      <c r="I517" s="398"/>
      <c r="J517" s="262" t="s">
        <v>212</v>
      </c>
    </row>
    <row r="518" spans="1:10" ht="26.1" customHeight="1">
      <c r="A518" s="260" t="s">
        <v>487</v>
      </c>
      <c r="B518" s="222" t="s">
        <v>461</v>
      </c>
      <c r="C518" s="260" t="s">
        <v>371</v>
      </c>
      <c r="D518" s="260" t="s">
        <v>372</v>
      </c>
      <c r="E518" s="224">
        <v>2.1349900000000002</v>
      </c>
      <c r="F518" s="223" t="s">
        <v>150</v>
      </c>
      <c r="G518" s="401"/>
      <c r="H518" s="401"/>
      <c r="I518" s="396"/>
      <c r="J518" s="264"/>
    </row>
    <row r="519" spans="1:10" ht="26.1" customHeight="1">
      <c r="A519" s="260" t="s">
        <v>487</v>
      </c>
      <c r="B519" s="222" t="s">
        <v>461</v>
      </c>
      <c r="C519" s="260" t="s">
        <v>371</v>
      </c>
      <c r="D519" s="260" t="s">
        <v>372</v>
      </c>
      <c r="E519" s="224">
        <v>2134.9946599999998</v>
      </c>
      <c r="F519" s="223" t="s">
        <v>150</v>
      </c>
      <c r="G519" s="401"/>
      <c r="H519" s="401"/>
      <c r="I519" s="396"/>
      <c r="J519" s="264"/>
    </row>
    <row r="520" spans="1:10" ht="20.100000000000001" customHeight="1">
      <c r="A520" s="397"/>
      <c r="B520" s="397"/>
      <c r="C520" s="397"/>
      <c r="D520" s="397"/>
      <c r="E520" s="397"/>
      <c r="F520" s="397" t="s">
        <v>507</v>
      </c>
      <c r="G520" s="397"/>
      <c r="H520" s="397"/>
      <c r="I520" s="397"/>
      <c r="J520" s="229"/>
    </row>
    <row r="521" spans="1:10" ht="20.100000000000001" customHeight="1">
      <c r="A521" s="257" t="s">
        <v>508</v>
      </c>
      <c r="B521" s="262" t="s">
        <v>468</v>
      </c>
      <c r="C521" s="257" t="s">
        <v>220</v>
      </c>
      <c r="D521" s="257" t="s">
        <v>509</v>
      </c>
      <c r="E521" s="262" t="s">
        <v>210</v>
      </c>
      <c r="F521" s="262" t="s">
        <v>215</v>
      </c>
      <c r="G521" s="398" t="s">
        <v>218</v>
      </c>
      <c r="H521" s="398"/>
      <c r="I521" s="398"/>
      <c r="J521" s="262" t="s">
        <v>212</v>
      </c>
    </row>
    <row r="522" spans="1:10" ht="39" customHeight="1">
      <c r="A522" s="259" t="s">
        <v>510</v>
      </c>
      <c r="B522" s="218" t="s">
        <v>461</v>
      </c>
      <c r="C522" s="259">
        <v>5914655</v>
      </c>
      <c r="D522" s="259" t="s">
        <v>512</v>
      </c>
      <c r="E522" s="220">
        <v>2.1349900000000002</v>
      </c>
      <c r="F522" s="219" t="s">
        <v>164</v>
      </c>
      <c r="G522" s="399"/>
      <c r="H522" s="399"/>
      <c r="I522" s="394"/>
      <c r="J522" s="263"/>
    </row>
    <row r="523" spans="1:10" ht="20.100000000000001" customHeight="1">
      <c r="A523" s="397"/>
      <c r="B523" s="397"/>
      <c r="C523" s="397"/>
      <c r="D523" s="397"/>
      <c r="E523" s="397"/>
      <c r="F523" s="397" t="s">
        <v>511</v>
      </c>
      <c r="G523" s="397"/>
      <c r="H523" s="397"/>
      <c r="I523" s="397"/>
      <c r="J523" s="229"/>
    </row>
    <row r="524" spans="1:10">
      <c r="A524" s="256"/>
      <c r="B524" s="256"/>
      <c r="C524" s="256"/>
      <c r="D524" s="256"/>
      <c r="E524" s="319"/>
      <c r="F524" s="320"/>
      <c r="G524" s="319"/>
      <c r="H524" s="320"/>
      <c r="I524" s="319"/>
      <c r="J524" s="320"/>
    </row>
    <row r="525" spans="1:10" ht="14.25" customHeight="1" thickBot="1">
      <c r="A525" s="256"/>
      <c r="B525" s="256"/>
      <c r="C525" s="256"/>
      <c r="D525" s="256"/>
      <c r="E525" s="319"/>
      <c r="F525" s="320"/>
      <c r="G525" s="319"/>
      <c r="H525" s="395"/>
      <c r="I525" s="395"/>
      <c r="J525" s="320"/>
    </row>
    <row r="526" spans="1:10" ht="0.95" customHeight="1" thickTop="1">
      <c r="A526" s="228"/>
      <c r="B526" s="228"/>
      <c r="C526" s="228"/>
      <c r="D526" s="228"/>
      <c r="E526" s="228"/>
      <c r="F526" s="228"/>
      <c r="G526" s="228"/>
      <c r="H526" s="228"/>
      <c r="I526" s="228"/>
      <c r="J526" s="228"/>
    </row>
    <row r="527" spans="1:10" ht="18" customHeight="1">
      <c r="A527" s="257" t="s">
        <v>729</v>
      </c>
      <c r="B527" s="262" t="s">
        <v>220</v>
      </c>
      <c r="C527" s="257" t="s">
        <v>468</v>
      </c>
      <c r="D527" s="257" t="s">
        <v>469</v>
      </c>
      <c r="E527" s="392" t="s">
        <v>470</v>
      </c>
      <c r="F527" s="392"/>
      <c r="G527" s="261" t="s">
        <v>471</v>
      </c>
      <c r="H527" s="262" t="s">
        <v>472</v>
      </c>
      <c r="I527" s="262" t="s">
        <v>473</v>
      </c>
      <c r="J527" s="262" t="s">
        <v>474</v>
      </c>
    </row>
    <row r="528" spans="1:10" ht="26.1" customHeight="1">
      <c r="A528" s="258" t="s">
        <v>475</v>
      </c>
      <c r="B528" s="214" t="s">
        <v>730</v>
      </c>
      <c r="C528" s="258" t="s">
        <v>617</v>
      </c>
      <c r="D528" s="258" t="s">
        <v>358</v>
      </c>
      <c r="E528" s="393" t="s">
        <v>558</v>
      </c>
      <c r="F528" s="393"/>
      <c r="G528" s="215" t="s">
        <v>149</v>
      </c>
      <c r="H528" s="216">
        <v>1</v>
      </c>
      <c r="I528" s="318"/>
      <c r="J528" s="318"/>
    </row>
    <row r="529" spans="1:10" ht="24" customHeight="1">
      <c r="A529" s="259" t="s">
        <v>478</v>
      </c>
      <c r="B529" s="218" t="s">
        <v>553</v>
      </c>
      <c r="C529" s="259" t="s">
        <v>23</v>
      </c>
      <c r="D529" s="259" t="s">
        <v>126</v>
      </c>
      <c r="E529" s="394" t="s">
        <v>480</v>
      </c>
      <c r="F529" s="394"/>
      <c r="G529" s="219" t="s">
        <v>186</v>
      </c>
      <c r="H529" s="220">
        <v>0.5</v>
      </c>
      <c r="I529" s="316"/>
      <c r="J529" s="316"/>
    </row>
    <row r="530" spans="1:10" ht="24" customHeight="1">
      <c r="A530" s="259" t="s">
        <v>478</v>
      </c>
      <c r="B530" s="218" t="s">
        <v>559</v>
      </c>
      <c r="C530" s="259" t="s">
        <v>23</v>
      </c>
      <c r="D530" s="259" t="s">
        <v>373</v>
      </c>
      <c r="E530" s="394" t="s">
        <v>480</v>
      </c>
      <c r="F530" s="394"/>
      <c r="G530" s="219" t="s">
        <v>186</v>
      </c>
      <c r="H530" s="220">
        <v>0.5</v>
      </c>
      <c r="I530" s="316"/>
      <c r="J530" s="316"/>
    </row>
    <row r="531" spans="1:10" ht="26.1" customHeight="1">
      <c r="A531" s="260" t="s">
        <v>487</v>
      </c>
      <c r="B531" s="222" t="s">
        <v>731</v>
      </c>
      <c r="C531" s="260" t="s">
        <v>461</v>
      </c>
      <c r="D531" s="260" t="s">
        <v>732</v>
      </c>
      <c r="E531" s="396" t="s">
        <v>633</v>
      </c>
      <c r="F531" s="396"/>
      <c r="G531" s="223" t="s">
        <v>144</v>
      </c>
      <c r="H531" s="224">
        <v>1</v>
      </c>
      <c r="I531" s="317"/>
      <c r="J531" s="317"/>
    </row>
    <row r="532" spans="1:10" ht="24" customHeight="1">
      <c r="A532" s="260" t="s">
        <v>487</v>
      </c>
      <c r="B532" s="222" t="s">
        <v>733</v>
      </c>
      <c r="C532" s="260" t="s">
        <v>617</v>
      </c>
      <c r="D532" s="260" t="s">
        <v>374</v>
      </c>
      <c r="E532" s="396" t="s">
        <v>633</v>
      </c>
      <c r="F532" s="396"/>
      <c r="G532" s="223" t="s">
        <v>734</v>
      </c>
      <c r="H532" s="224">
        <v>7.1999999999999998E-3</v>
      </c>
      <c r="I532" s="317"/>
      <c r="J532" s="317"/>
    </row>
    <row r="533" spans="1:10" ht="24" customHeight="1">
      <c r="A533" s="260" t="s">
        <v>487</v>
      </c>
      <c r="B533" s="222" t="s">
        <v>735</v>
      </c>
      <c r="C533" s="260" t="s">
        <v>461</v>
      </c>
      <c r="D533" s="260" t="s">
        <v>736</v>
      </c>
      <c r="E533" s="396" t="s">
        <v>633</v>
      </c>
      <c r="F533" s="396"/>
      <c r="G533" s="223" t="s">
        <v>144</v>
      </c>
      <c r="H533" s="224">
        <v>1</v>
      </c>
      <c r="I533" s="317"/>
      <c r="J533" s="317"/>
    </row>
    <row r="534" spans="1:10">
      <c r="A534" s="256"/>
      <c r="B534" s="256"/>
      <c r="C534" s="256"/>
      <c r="D534" s="256"/>
      <c r="E534" s="319"/>
      <c r="F534" s="320"/>
      <c r="G534" s="319"/>
      <c r="H534" s="320"/>
      <c r="I534" s="319"/>
      <c r="J534" s="320"/>
    </row>
    <row r="535" spans="1:10" ht="15" customHeight="1" thickBot="1">
      <c r="A535" s="256"/>
      <c r="B535" s="256"/>
      <c r="C535" s="256"/>
      <c r="D535" s="256"/>
      <c r="E535" s="319"/>
      <c r="F535" s="320"/>
      <c r="G535" s="319"/>
      <c r="H535" s="395"/>
      <c r="I535" s="395"/>
      <c r="J535" s="320"/>
    </row>
    <row r="536" spans="1:10" ht="0.95" customHeight="1" thickTop="1">
      <c r="A536" s="228"/>
      <c r="B536" s="228"/>
      <c r="C536" s="228"/>
      <c r="D536" s="228"/>
      <c r="E536" s="228"/>
      <c r="F536" s="228"/>
      <c r="G536" s="228"/>
      <c r="H536" s="228"/>
      <c r="I536" s="228"/>
      <c r="J536" s="228"/>
    </row>
    <row r="537" spans="1:10" ht="18" customHeight="1">
      <c r="A537" s="257" t="s">
        <v>737</v>
      </c>
      <c r="B537" s="262" t="s">
        <v>220</v>
      </c>
      <c r="C537" s="257" t="s">
        <v>468</v>
      </c>
      <c r="D537" s="257" t="s">
        <v>469</v>
      </c>
      <c r="E537" s="392" t="s">
        <v>470</v>
      </c>
      <c r="F537" s="392"/>
      <c r="G537" s="261" t="s">
        <v>471</v>
      </c>
      <c r="H537" s="262" t="s">
        <v>472</v>
      </c>
      <c r="I537" s="262" t="s">
        <v>473</v>
      </c>
      <c r="J537" s="262" t="s">
        <v>474</v>
      </c>
    </row>
    <row r="538" spans="1:10" ht="26.1" customHeight="1">
      <c r="A538" s="258" t="s">
        <v>475</v>
      </c>
      <c r="B538" s="214" t="s">
        <v>738</v>
      </c>
      <c r="C538" s="258" t="s">
        <v>617</v>
      </c>
      <c r="D538" s="258" t="s">
        <v>421</v>
      </c>
      <c r="E538" s="393" t="s">
        <v>584</v>
      </c>
      <c r="F538" s="393"/>
      <c r="G538" s="215" t="s">
        <v>619</v>
      </c>
      <c r="H538" s="216">
        <v>1</v>
      </c>
      <c r="I538" s="318"/>
      <c r="J538" s="318"/>
    </row>
    <row r="539" spans="1:10" ht="24" customHeight="1">
      <c r="A539" s="259" t="s">
        <v>478</v>
      </c>
      <c r="B539" s="218" t="s">
        <v>553</v>
      </c>
      <c r="C539" s="259" t="s">
        <v>23</v>
      </c>
      <c r="D539" s="259" t="s">
        <v>126</v>
      </c>
      <c r="E539" s="394" t="s">
        <v>480</v>
      </c>
      <c r="F539" s="394"/>
      <c r="G539" s="219" t="s">
        <v>186</v>
      </c>
      <c r="H539" s="220">
        <v>2</v>
      </c>
      <c r="I539" s="316"/>
      <c r="J539" s="316"/>
    </row>
    <row r="540" spans="1:10" ht="39" customHeight="1">
      <c r="A540" s="260" t="s">
        <v>487</v>
      </c>
      <c r="B540" s="222" t="s">
        <v>739</v>
      </c>
      <c r="C540" s="260" t="s">
        <v>23</v>
      </c>
      <c r="D540" s="260" t="s">
        <v>740</v>
      </c>
      <c r="E540" s="396" t="s">
        <v>489</v>
      </c>
      <c r="F540" s="396"/>
      <c r="G540" s="223" t="s">
        <v>144</v>
      </c>
      <c r="H540" s="224">
        <v>1</v>
      </c>
      <c r="I540" s="317"/>
      <c r="J540" s="317"/>
    </row>
    <row r="541" spans="1:10">
      <c r="A541" s="256"/>
      <c r="B541" s="256"/>
      <c r="C541" s="256"/>
      <c r="D541" s="256"/>
      <c r="E541" s="319"/>
      <c r="F541" s="320"/>
      <c r="G541" s="319"/>
      <c r="H541" s="320"/>
      <c r="I541" s="319"/>
      <c r="J541" s="320"/>
    </row>
    <row r="542" spans="1:10" ht="15" customHeight="1" thickBot="1">
      <c r="A542" s="256"/>
      <c r="B542" s="256"/>
      <c r="C542" s="256"/>
      <c r="D542" s="256"/>
      <c r="E542" s="319"/>
      <c r="F542" s="320"/>
      <c r="G542" s="319"/>
      <c r="H542" s="395"/>
      <c r="I542" s="395"/>
      <c r="J542" s="320"/>
    </row>
    <row r="543" spans="1:10" ht="0.95" customHeight="1" thickTop="1">
      <c r="A543" s="228"/>
      <c r="B543" s="228"/>
      <c r="C543" s="228"/>
      <c r="D543" s="228"/>
      <c r="E543" s="228"/>
      <c r="F543" s="228"/>
      <c r="G543" s="228"/>
      <c r="H543" s="228"/>
      <c r="I543" s="228"/>
      <c r="J543" s="228"/>
    </row>
    <row r="544" spans="1:10" ht="18" customHeight="1">
      <c r="A544" s="257" t="s">
        <v>741</v>
      </c>
      <c r="B544" s="262" t="s">
        <v>220</v>
      </c>
      <c r="C544" s="257" t="s">
        <v>468</v>
      </c>
      <c r="D544" s="257" t="s">
        <v>469</v>
      </c>
      <c r="E544" s="392" t="s">
        <v>470</v>
      </c>
      <c r="F544" s="392"/>
      <c r="G544" s="261" t="s">
        <v>471</v>
      </c>
      <c r="H544" s="262" t="s">
        <v>472</v>
      </c>
      <c r="I544" s="262" t="s">
        <v>473</v>
      </c>
      <c r="J544" s="262" t="s">
        <v>474</v>
      </c>
    </row>
    <row r="545" spans="1:10" ht="39" customHeight="1">
      <c r="A545" s="258" t="s">
        <v>475</v>
      </c>
      <c r="B545" s="214" t="s">
        <v>547</v>
      </c>
      <c r="C545" s="258" t="s">
        <v>461</v>
      </c>
      <c r="D545" s="258" t="s">
        <v>286</v>
      </c>
      <c r="E545" s="393" t="s">
        <v>130</v>
      </c>
      <c r="F545" s="393"/>
      <c r="G545" s="215" t="s">
        <v>149</v>
      </c>
      <c r="H545" s="216">
        <v>1</v>
      </c>
      <c r="I545" s="318"/>
      <c r="J545" s="318"/>
    </row>
    <row r="546" spans="1:10" ht="15" customHeight="1">
      <c r="A546" s="392" t="s">
        <v>517</v>
      </c>
      <c r="B546" s="398" t="s">
        <v>220</v>
      </c>
      <c r="C546" s="392" t="s">
        <v>468</v>
      </c>
      <c r="D546" s="392" t="s">
        <v>518</v>
      </c>
      <c r="E546" s="398" t="s">
        <v>210</v>
      </c>
      <c r="F546" s="400" t="s">
        <v>211</v>
      </c>
      <c r="G546" s="398"/>
      <c r="H546" s="400" t="s">
        <v>519</v>
      </c>
      <c r="I546" s="398"/>
      <c r="J546" s="398" t="s">
        <v>212</v>
      </c>
    </row>
    <row r="547" spans="1:10" ht="15" customHeight="1">
      <c r="A547" s="398"/>
      <c r="B547" s="398"/>
      <c r="C547" s="398"/>
      <c r="D547" s="398"/>
      <c r="E547" s="398"/>
      <c r="F547" s="262" t="s">
        <v>213</v>
      </c>
      <c r="G547" s="262" t="s">
        <v>214</v>
      </c>
      <c r="H547" s="262" t="s">
        <v>213</v>
      </c>
      <c r="I547" s="262" t="s">
        <v>214</v>
      </c>
      <c r="J547" s="398"/>
    </row>
    <row r="548" spans="1:10" ht="24" customHeight="1">
      <c r="A548" s="260" t="s">
        <v>487</v>
      </c>
      <c r="B548" s="222" t="s">
        <v>288</v>
      </c>
      <c r="C548" s="260" t="s">
        <v>461</v>
      </c>
      <c r="D548" s="260" t="s">
        <v>548</v>
      </c>
      <c r="E548" s="224">
        <v>0.1004</v>
      </c>
      <c r="F548" s="225"/>
      <c r="G548" s="225"/>
      <c r="H548" s="323"/>
      <c r="I548" s="323"/>
      <c r="J548" s="323"/>
    </row>
    <row r="549" spans="1:10" ht="24" customHeight="1">
      <c r="A549" s="260" t="s">
        <v>487</v>
      </c>
      <c r="B549" s="222" t="s">
        <v>289</v>
      </c>
      <c r="C549" s="260" t="s">
        <v>461</v>
      </c>
      <c r="D549" s="260" t="s">
        <v>290</v>
      </c>
      <c r="E549" s="224">
        <v>0.1004</v>
      </c>
      <c r="F549" s="225"/>
      <c r="G549" s="225"/>
      <c r="H549" s="323"/>
      <c r="I549" s="323"/>
      <c r="J549" s="323"/>
    </row>
    <row r="550" spans="1:10" ht="20.100000000000001" customHeight="1">
      <c r="A550" s="397"/>
      <c r="B550" s="397"/>
      <c r="C550" s="397"/>
      <c r="D550" s="397"/>
      <c r="E550" s="397"/>
      <c r="F550" s="397" t="s">
        <v>521</v>
      </c>
      <c r="G550" s="397"/>
      <c r="H550" s="397"/>
      <c r="I550" s="397"/>
      <c r="J550" s="324">
        <v>4.532</v>
      </c>
    </row>
    <row r="551" spans="1:10" ht="20.100000000000001" customHeight="1">
      <c r="A551" s="257" t="s">
        <v>522</v>
      </c>
      <c r="B551" s="262" t="s">
        <v>220</v>
      </c>
      <c r="C551" s="257" t="s">
        <v>468</v>
      </c>
      <c r="D551" s="257" t="s">
        <v>523</v>
      </c>
      <c r="E551" s="262" t="s">
        <v>210</v>
      </c>
      <c r="F551" s="398" t="s">
        <v>524</v>
      </c>
      <c r="G551" s="398"/>
      <c r="H551" s="398"/>
      <c r="I551" s="398"/>
      <c r="J551" s="262" t="s">
        <v>212</v>
      </c>
    </row>
    <row r="552" spans="1:10" ht="24" customHeight="1">
      <c r="A552" s="260" t="s">
        <v>487</v>
      </c>
      <c r="B552" s="222" t="s">
        <v>216</v>
      </c>
      <c r="C552" s="260" t="s">
        <v>461</v>
      </c>
      <c r="D552" s="260" t="s">
        <v>217</v>
      </c>
      <c r="E552" s="224">
        <v>0.6</v>
      </c>
      <c r="F552" s="260"/>
      <c r="G552" s="260"/>
      <c r="H552" s="260"/>
      <c r="I552" s="323"/>
      <c r="J552" s="323"/>
    </row>
    <row r="553" spans="1:10" ht="24" customHeight="1">
      <c r="A553" s="260" t="s">
        <v>487</v>
      </c>
      <c r="B553" s="222" t="s">
        <v>291</v>
      </c>
      <c r="C553" s="260" t="s">
        <v>461</v>
      </c>
      <c r="D553" s="260" t="s">
        <v>292</v>
      </c>
      <c r="E553" s="224">
        <v>0.6</v>
      </c>
      <c r="F553" s="260"/>
      <c r="G553" s="260"/>
      <c r="H553" s="260"/>
      <c r="I553" s="323"/>
      <c r="J553" s="323"/>
    </row>
    <row r="554" spans="1:10" ht="20.100000000000001" customHeight="1">
      <c r="A554" s="397"/>
      <c r="B554" s="397"/>
      <c r="C554" s="397"/>
      <c r="D554" s="397"/>
      <c r="E554" s="397"/>
      <c r="F554" s="397" t="s">
        <v>525</v>
      </c>
      <c r="G554" s="397"/>
      <c r="H554" s="397"/>
      <c r="I554" s="397"/>
      <c r="J554" s="324"/>
    </row>
    <row r="555" spans="1:10" ht="20.100000000000001" customHeight="1">
      <c r="A555" s="397"/>
      <c r="B555" s="397"/>
      <c r="C555" s="397"/>
      <c r="D555" s="397"/>
      <c r="E555" s="397"/>
      <c r="F555" s="397" t="s">
        <v>526</v>
      </c>
      <c r="G555" s="397"/>
      <c r="H555" s="397"/>
      <c r="I555" s="397"/>
      <c r="J555" s="229"/>
    </row>
    <row r="556" spans="1:10" ht="20.100000000000001" customHeight="1">
      <c r="A556" s="397"/>
      <c r="B556" s="397"/>
      <c r="C556" s="397"/>
      <c r="D556" s="397"/>
      <c r="E556" s="397"/>
      <c r="F556" s="397" t="s">
        <v>500</v>
      </c>
      <c r="G556" s="397"/>
      <c r="H556" s="397"/>
      <c r="I556" s="397"/>
      <c r="J556" s="324"/>
    </row>
    <row r="557" spans="1:10" ht="20.100000000000001" customHeight="1">
      <c r="A557" s="397"/>
      <c r="B557" s="397"/>
      <c r="C557" s="397"/>
      <c r="D557" s="397"/>
      <c r="E557" s="397"/>
      <c r="F557" s="397" t="s">
        <v>501</v>
      </c>
      <c r="G557" s="397"/>
      <c r="H557" s="397"/>
      <c r="I557" s="397"/>
      <c r="J557" s="229"/>
    </row>
    <row r="558" spans="1:10" ht="20.100000000000001" customHeight="1">
      <c r="A558" s="397"/>
      <c r="B558" s="397"/>
      <c r="C558" s="397"/>
      <c r="D558" s="397"/>
      <c r="E558" s="397"/>
      <c r="F558" s="397" t="s">
        <v>502</v>
      </c>
      <c r="G558" s="397"/>
      <c r="H558" s="397"/>
      <c r="I558" s="397"/>
      <c r="J558" s="229"/>
    </row>
    <row r="559" spans="1:10" ht="20.100000000000001" customHeight="1">
      <c r="A559" s="397"/>
      <c r="B559" s="397"/>
      <c r="C559" s="397"/>
      <c r="D559" s="397"/>
      <c r="E559" s="397"/>
      <c r="F559" s="397" t="s">
        <v>503</v>
      </c>
      <c r="G559" s="397"/>
      <c r="H559" s="397"/>
      <c r="I559" s="397"/>
      <c r="J559" s="229"/>
    </row>
    <row r="560" spans="1:10" ht="20.100000000000001" customHeight="1">
      <c r="A560" s="397"/>
      <c r="B560" s="397"/>
      <c r="C560" s="397"/>
      <c r="D560" s="397"/>
      <c r="E560" s="397"/>
      <c r="F560" s="397" t="s">
        <v>504</v>
      </c>
      <c r="G560" s="397"/>
      <c r="H560" s="397"/>
      <c r="I560" s="397"/>
      <c r="J560" s="324"/>
    </row>
    <row r="561" spans="1:10" ht="20.100000000000001" customHeight="1">
      <c r="A561" s="257" t="s">
        <v>505</v>
      </c>
      <c r="B561" s="262" t="s">
        <v>468</v>
      </c>
      <c r="C561" s="257" t="s">
        <v>220</v>
      </c>
      <c r="D561" s="257" t="s">
        <v>489</v>
      </c>
      <c r="E561" s="262" t="s">
        <v>210</v>
      </c>
      <c r="F561" s="262" t="s">
        <v>215</v>
      </c>
      <c r="G561" s="398" t="s">
        <v>218</v>
      </c>
      <c r="H561" s="398"/>
      <c r="I561" s="398"/>
      <c r="J561" s="262" t="s">
        <v>212</v>
      </c>
    </row>
    <row r="562" spans="1:10" ht="24" customHeight="1">
      <c r="A562" s="260" t="s">
        <v>487</v>
      </c>
      <c r="B562" s="222" t="s">
        <v>461</v>
      </c>
      <c r="C562" s="260" t="s">
        <v>293</v>
      </c>
      <c r="D562" s="260" t="s">
        <v>294</v>
      </c>
      <c r="E562" s="224">
        <v>6.8700000000000002E-3</v>
      </c>
      <c r="F562" s="223" t="s">
        <v>161</v>
      </c>
      <c r="G562" s="401"/>
      <c r="H562" s="401"/>
      <c r="I562" s="396"/>
      <c r="J562" s="264"/>
    </row>
    <row r="563" spans="1:10" ht="24" customHeight="1">
      <c r="A563" s="260" t="s">
        <v>487</v>
      </c>
      <c r="B563" s="222" t="s">
        <v>461</v>
      </c>
      <c r="C563" s="260" t="s">
        <v>297</v>
      </c>
      <c r="D563" s="260" t="s">
        <v>298</v>
      </c>
      <c r="E563" s="224">
        <v>1.0000000000000001E-5</v>
      </c>
      <c r="F563" s="223" t="s">
        <v>177</v>
      </c>
      <c r="G563" s="401"/>
      <c r="H563" s="401"/>
      <c r="I563" s="396"/>
      <c r="J563" s="264"/>
    </row>
    <row r="564" spans="1:10" ht="24" customHeight="1">
      <c r="A564" s="260" t="s">
        <v>487</v>
      </c>
      <c r="B564" s="222" t="s">
        <v>461</v>
      </c>
      <c r="C564" s="260" t="s">
        <v>305</v>
      </c>
      <c r="D564" s="260" t="s">
        <v>306</v>
      </c>
      <c r="E564" s="224">
        <v>0.97779000000000005</v>
      </c>
      <c r="F564" s="223" t="s">
        <v>161</v>
      </c>
      <c r="G564" s="401"/>
      <c r="H564" s="401"/>
      <c r="I564" s="396"/>
      <c r="J564" s="264"/>
    </row>
    <row r="565" spans="1:10" ht="24" customHeight="1">
      <c r="A565" s="260" t="s">
        <v>487</v>
      </c>
      <c r="B565" s="222" t="s">
        <v>461</v>
      </c>
      <c r="C565" s="260" t="s">
        <v>299</v>
      </c>
      <c r="D565" s="260" t="s">
        <v>300</v>
      </c>
      <c r="E565" s="224">
        <v>1.0200000000000001E-3</v>
      </c>
      <c r="F565" s="223" t="s">
        <v>161</v>
      </c>
      <c r="G565" s="401"/>
      <c r="H565" s="401"/>
      <c r="I565" s="396"/>
      <c r="J565" s="264"/>
    </row>
    <row r="566" spans="1:10" ht="24" customHeight="1">
      <c r="A566" s="260" t="s">
        <v>487</v>
      </c>
      <c r="B566" s="222" t="s">
        <v>461</v>
      </c>
      <c r="C566" s="260" t="s">
        <v>295</v>
      </c>
      <c r="D566" s="260" t="s">
        <v>296</v>
      </c>
      <c r="E566" s="224">
        <v>1.1000000000000001</v>
      </c>
      <c r="F566" s="223" t="s">
        <v>149</v>
      </c>
      <c r="G566" s="401"/>
      <c r="H566" s="401"/>
      <c r="I566" s="396"/>
      <c r="J566" s="264"/>
    </row>
    <row r="567" spans="1:10" ht="24" customHeight="1">
      <c r="A567" s="260" t="s">
        <v>487</v>
      </c>
      <c r="B567" s="222" t="s">
        <v>461</v>
      </c>
      <c r="C567" s="260" t="s">
        <v>295</v>
      </c>
      <c r="D567" s="260" t="s">
        <v>296</v>
      </c>
      <c r="E567" s="224">
        <v>1.54E-2</v>
      </c>
      <c r="F567" s="223" t="s">
        <v>149</v>
      </c>
      <c r="G567" s="401"/>
      <c r="H567" s="401"/>
      <c r="I567" s="396"/>
      <c r="J567" s="264"/>
    </row>
    <row r="568" spans="1:10" ht="24" customHeight="1">
      <c r="A568" s="260" t="s">
        <v>487</v>
      </c>
      <c r="B568" s="222" t="s">
        <v>461</v>
      </c>
      <c r="C568" s="260" t="s">
        <v>293</v>
      </c>
      <c r="D568" s="260" t="s">
        <v>294</v>
      </c>
      <c r="E568" s="224">
        <v>1.22221</v>
      </c>
      <c r="F568" s="223" t="s">
        <v>161</v>
      </c>
      <c r="G568" s="401"/>
      <c r="H568" s="401"/>
      <c r="I568" s="396"/>
      <c r="J568" s="264"/>
    </row>
    <row r="569" spans="1:10" ht="24" customHeight="1">
      <c r="A569" s="260" t="s">
        <v>487</v>
      </c>
      <c r="B569" s="222" t="s">
        <v>461</v>
      </c>
      <c r="C569" s="260" t="s">
        <v>301</v>
      </c>
      <c r="D569" s="260" t="s">
        <v>302</v>
      </c>
      <c r="E569" s="224">
        <v>2.0000000000000001E-4</v>
      </c>
      <c r="F569" s="223" t="s">
        <v>150</v>
      </c>
      <c r="G569" s="401"/>
      <c r="H569" s="401"/>
      <c r="I569" s="396"/>
      <c r="J569" s="264"/>
    </row>
    <row r="570" spans="1:10" ht="24" customHeight="1">
      <c r="A570" s="260" t="s">
        <v>487</v>
      </c>
      <c r="B570" s="222" t="s">
        <v>461</v>
      </c>
      <c r="C570" s="260" t="s">
        <v>303</v>
      </c>
      <c r="D570" s="260" t="s">
        <v>304</v>
      </c>
      <c r="E570" s="224">
        <v>5.6864499999999998</v>
      </c>
      <c r="F570" s="223" t="s">
        <v>161</v>
      </c>
      <c r="G570" s="401"/>
      <c r="H570" s="401"/>
      <c r="I570" s="396"/>
      <c r="J570" s="264"/>
    </row>
    <row r="571" spans="1:10" ht="24" customHeight="1">
      <c r="A571" s="260" t="s">
        <v>487</v>
      </c>
      <c r="B571" s="222" t="s">
        <v>461</v>
      </c>
      <c r="C571" s="260" t="s">
        <v>299</v>
      </c>
      <c r="D571" s="260" t="s">
        <v>300</v>
      </c>
      <c r="E571" s="224">
        <v>0.54164000000000001</v>
      </c>
      <c r="F571" s="223" t="s">
        <v>161</v>
      </c>
      <c r="G571" s="401"/>
      <c r="H571" s="401"/>
      <c r="I571" s="396"/>
      <c r="J571" s="264"/>
    </row>
    <row r="572" spans="1:10" ht="24" customHeight="1">
      <c r="A572" s="260" t="s">
        <v>487</v>
      </c>
      <c r="B572" s="222" t="s">
        <v>461</v>
      </c>
      <c r="C572" s="260" t="s">
        <v>303</v>
      </c>
      <c r="D572" s="260" t="s">
        <v>304</v>
      </c>
      <c r="E572" s="224">
        <v>1.422E-2</v>
      </c>
      <c r="F572" s="223" t="s">
        <v>161</v>
      </c>
      <c r="G572" s="401"/>
      <c r="H572" s="401"/>
      <c r="I572" s="396"/>
      <c r="J572" s="264"/>
    </row>
    <row r="573" spans="1:10" ht="24" customHeight="1">
      <c r="A573" s="260" t="s">
        <v>487</v>
      </c>
      <c r="B573" s="222" t="s">
        <v>461</v>
      </c>
      <c r="C573" s="260" t="s">
        <v>305</v>
      </c>
      <c r="D573" s="260" t="s">
        <v>306</v>
      </c>
      <c r="E573" s="224">
        <v>7.3299999999999997E-3</v>
      </c>
      <c r="F573" s="223" t="s">
        <v>161</v>
      </c>
      <c r="G573" s="401"/>
      <c r="H573" s="401"/>
      <c r="I573" s="396"/>
      <c r="J573" s="264"/>
    </row>
    <row r="574" spans="1:10" ht="24" customHeight="1">
      <c r="A574" s="260" t="s">
        <v>487</v>
      </c>
      <c r="B574" s="222" t="s">
        <v>461</v>
      </c>
      <c r="C574" s="260" t="s">
        <v>301</v>
      </c>
      <c r="D574" s="260" t="s">
        <v>302</v>
      </c>
      <c r="E574" s="224">
        <v>0.20396</v>
      </c>
      <c r="F574" s="223" t="s">
        <v>150</v>
      </c>
      <c r="G574" s="401"/>
      <c r="H574" s="401"/>
      <c r="I574" s="396"/>
      <c r="J574" s="264"/>
    </row>
    <row r="575" spans="1:10" ht="24" customHeight="1">
      <c r="A575" s="260" t="s">
        <v>487</v>
      </c>
      <c r="B575" s="222" t="s">
        <v>461</v>
      </c>
      <c r="C575" s="260" t="s">
        <v>297</v>
      </c>
      <c r="D575" s="260" t="s">
        <v>298</v>
      </c>
      <c r="E575" s="224">
        <v>0.01</v>
      </c>
      <c r="F575" s="223" t="s">
        <v>177</v>
      </c>
      <c r="G575" s="401"/>
      <c r="H575" s="401"/>
      <c r="I575" s="396"/>
      <c r="J575" s="264"/>
    </row>
    <row r="576" spans="1:10" ht="20.100000000000001" customHeight="1">
      <c r="A576" s="397"/>
      <c r="B576" s="397"/>
      <c r="C576" s="397"/>
      <c r="D576" s="397"/>
      <c r="E576" s="397"/>
      <c r="F576" s="397" t="s">
        <v>507</v>
      </c>
      <c r="G576" s="397"/>
      <c r="H576" s="397"/>
      <c r="I576" s="397"/>
      <c r="J576" s="229"/>
    </row>
    <row r="577" spans="1:10" ht="20.100000000000001" customHeight="1">
      <c r="A577" s="257" t="s">
        <v>508</v>
      </c>
      <c r="B577" s="262" t="s">
        <v>468</v>
      </c>
      <c r="C577" s="257" t="s">
        <v>220</v>
      </c>
      <c r="D577" s="257" t="s">
        <v>509</v>
      </c>
      <c r="E577" s="262" t="s">
        <v>210</v>
      </c>
      <c r="F577" s="262" t="s">
        <v>215</v>
      </c>
      <c r="G577" s="398" t="s">
        <v>218</v>
      </c>
      <c r="H577" s="398"/>
      <c r="I577" s="398"/>
      <c r="J577" s="262" t="s">
        <v>212</v>
      </c>
    </row>
    <row r="578" spans="1:10" ht="39" customHeight="1">
      <c r="A578" s="259" t="s">
        <v>510</v>
      </c>
      <c r="B578" s="218" t="s">
        <v>461</v>
      </c>
      <c r="C578" s="259">
        <v>5914655</v>
      </c>
      <c r="D578" s="259" t="s">
        <v>512</v>
      </c>
      <c r="E578" s="220">
        <v>7.3299999999999997E-3</v>
      </c>
      <c r="F578" s="219" t="s">
        <v>164</v>
      </c>
      <c r="G578" s="399"/>
      <c r="H578" s="399"/>
      <c r="I578" s="394"/>
      <c r="J578" s="263"/>
    </row>
    <row r="579" spans="1:10" ht="39" customHeight="1">
      <c r="A579" s="259" t="s">
        <v>510</v>
      </c>
      <c r="B579" s="218" t="s">
        <v>461</v>
      </c>
      <c r="C579" s="259">
        <v>5914655</v>
      </c>
      <c r="D579" s="259" t="s">
        <v>512</v>
      </c>
      <c r="E579" s="220">
        <v>2.0000000000000001E-4</v>
      </c>
      <c r="F579" s="219" t="s">
        <v>164</v>
      </c>
      <c r="G579" s="399"/>
      <c r="H579" s="399"/>
      <c r="I579" s="394"/>
      <c r="J579" s="263"/>
    </row>
    <row r="580" spans="1:10" ht="39" customHeight="1">
      <c r="A580" s="259" t="s">
        <v>510</v>
      </c>
      <c r="B580" s="218" t="s">
        <v>461</v>
      </c>
      <c r="C580" s="259">
        <v>5914655</v>
      </c>
      <c r="D580" s="259" t="s">
        <v>512</v>
      </c>
      <c r="E580" s="220">
        <v>1.0000000000000001E-5</v>
      </c>
      <c r="F580" s="219" t="s">
        <v>164</v>
      </c>
      <c r="G580" s="399"/>
      <c r="H580" s="399"/>
      <c r="I580" s="394"/>
      <c r="J580" s="263"/>
    </row>
    <row r="581" spans="1:10" ht="39" customHeight="1">
      <c r="A581" s="259" t="s">
        <v>510</v>
      </c>
      <c r="B581" s="218" t="s">
        <v>461</v>
      </c>
      <c r="C581" s="259">
        <v>5914655</v>
      </c>
      <c r="D581" s="259" t="s">
        <v>512</v>
      </c>
      <c r="E581" s="220">
        <v>1.422E-2</v>
      </c>
      <c r="F581" s="219" t="s">
        <v>164</v>
      </c>
      <c r="G581" s="399"/>
      <c r="H581" s="399"/>
      <c r="I581" s="394"/>
      <c r="J581" s="263"/>
    </row>
    <row r="582" spans="1:10" ht="39" customHeight="1">
      <c r="A582" s="259" t="s">
        <v>510</v>
      </c>
      <c r="B582" s="218" t="s">
        <v>461</v>
      </c>
      <c r="C582" s="259">
        <v>5914655</v>
      </c>
      <c r="D582" s="259" t="s">
        <v>512</v>
      </c>
      <c r="E582" s="220">
        <v>1.0200000000000001E-3</v>
      </c>
      <c r="F582" s="219" t="s">
        <v>164</v>
      </c>
      <c r="G582" s="399"/>
      <c r="H582" s="399"/>
      <c r="I582" s="394"/>
      <c r="J582" s="263"/>
    </row>
    <row r="583" spans="1:10" ht="39" customHeight="1">
      <c r="A583" s="259" t="s">
        <v>510</v>
      </c>
      <c r="B583" s="218" t="s">
        <v>461</v>
      </c>
      <c r="C583" s="259">
        <v>5914655</v>
      </c>
      <c r="D583" s="259" t="s">
        <v>512</v>
      </c>
      <c r="E583" s="220">
        <v>6.8700000000000002E-3</v>
      </c>
      <c r="F583" s="219" t="s">
        <v>164</v>
      </c>
      <c r="G583" s="399"/>
      <c r="H583" s="399"/>
      <c r="I583" s="394"/>
      <c r="J583" s="263"/>
    </row>
    <row r="584" spans="1:10" ht="39" customHeight="1">
      <c r="A584" s="259" t="s">
        <v>510</v>
      </c>
      <c r="B584" s="218" t="s">
        <v>461</v>
      </c>
      <c r="C584" s="259">
        <v>5914655</v>
      </c>
      <c r="D584" s="259" t="s">
        <v>512</v>
      </c>
      <c r="E584" s="220">
        <v>1.54E-2</v>
      </c>
      <c r="F584" s="219" t="s">
        <v>164</v>
      </c>
      <c r="G584" s="399"/>
      <c r="H584" s="399"/>
      <c r="I584" s="394"/>
      <c r="J584" s="263"/>
    </row>
    <row r="585" spans="1:10" ht="20.100000000000001" customHeight="1">
      <c r="A585" s="397"/>
      <c r="B585" s="397"/>
      <c r="C585" s="397"/>
      <c r="D585" s="397"/>
      <c r="E585" s="397"/>
      <c r="F585" s="397"/>
      <c r="G585" s="397"/>
      <c r="H585" s="397"/>
      <c r="I585" s="397"/>
      <c r="J585" s="229"/>
    </row>
    <row r="586" spans="1:10">
      <c r="A586" s="256"/>
      <c r="B586" s="256"/>
      <c r="C586" s="256"/>
      <c r="D586" s="256"/>
      <c r="E586" s="319"/>
      <c r="F586" s="320"/>
      <c r="G586" s="319"/>
      <c r="H586" s="320"/>
      <c r="I586" s="319"/>
      <c r="J586" s="320"/>
    </row>
    <row r="587" spans="1:10" ht="14.25" customHeight="1" thickBot="1">
      <c r="A587" s="256"/>
      <c r="B587" s="256"/>
      <c r="C587" s="256"/>
      <c r="D587" s="256"/>
      <c r="E587" s="319"/>
      <c r="F587" s="320"/>
      <c r="G587" s="319"/>
      <c r="H587" s="395"/>
      <c r="I587" s="395"/>
      <c r="J587" s="320"/>
    </row>
    <row r="588" spans="1:10" ht="0.95" customHeight="1" thickTop="1">
      <c r="A588" s="228"/>
      <c r="B588" s="228"/>
      <c r="C588" s="228"/>
      <c r="D588" s="228"/>
      <c r="E588" s="228"/>
      <c r="F588" s="228"/>
      <c r="G588" s="228"/>
      <c r="H588" s="228"/>
      <c r="I588" s="228"/>
      <c r="J588" s="228"/>
    </row>
    <row r="589" spans="1:10" ht="18" customHeight="1">
      <c r="A589" s="257" t="s">
        <v>742</v>
      </c>
      <c r="B589" s="262" t="s">
        <v>220</v>
      </c>
      <c r="C589" s="257" t="s">
        <v>468</v>
      </c>
      <c r="D589" s="257" t="s">
        <v>469</v>
      </c>
      <c r="E589" s="392" t="s">
        <v>470</v>
      </c>
      <c r="F589" s="392"/>
      <c r="G589" s="261" t="s">
        <v>471</v>
      </c>
      <c r="H589" s="262" t="s">
        <v>472</v>
      </c>
      <c r="I589" s="262" t="s">
        <v>473</v>
      </c>
      <c r="J589" s="262" t="s">
        <v>474</v>
      </c>
    </row>
    <row r="590" spans="1:10" ht="51.95" customHeight="1">
      <c r="A590" s="258" t="s">
        <v>475</v>
      </c>
      <c r="B590" s="214" t="s">
        <v>549</v>
      </c>
      <c r="C590" s="258" t="s">
        <v>23</v>
      </c>
      <c r="D590" s="258" t="s">
        <v>743</v>
      </c>
      <c r="E590" s="393" t="s">
        <v>550</v>
      </c>
      <c r="F590" s="393"/>
      <c r="G590" s="215" t="s">
        <v>149</v>
      </c>
      <c r="H590" s="216">
        <v>1</v>
      </c>
      <c r="I590" s="318"/>
      <c r="J590" s="318"/>
    </row>
    <row r="591" spans="1:10" ht="24" customHeight="1">
      <c r="A591" s="259" t="s">
        <v>478</v>
      </c>
      <c r="B591" s="218" t="s">
        <v>552</v>
      </c>
      <c r="C591" s="259" t="s">
        <v>23</v>
      </c>
      <c r="D591" s="259" t="s">
        <v>125</v>
      </c>
      <c r="E591" s="394" t="s">
        <v>480</v>
      </c>
      <c r="F591" s="394"/>
      <c r="G591" s="219" t="s">
        <v>186</v>
      </c>
      <c r="H591" s="220">
        <v>1.47</v>
      </c>
      <c r="I591" s="316"/>
      <c r="J591" s="316"/>
    </row>
    <row r="592" spans="1:10" ht="24" customHeight="1">
      <c r="A592" s="259" t="s">
        <v>478</v>
      </c>
      <c r="B592" s="218" t="s">
        <v>553</v>
      </c>
      <c r="C592" s="259" t="s">
        <v>23</v>
      </c>
      <c r="D592" s="259" t="s">
        <v>126</v>
      </c>
      <c r="E592" s="394" t="s">
        <v>480</v>
      </c>
      <c r="F592" s="394"/>
      <c r="G592" s="219" t="s">
        <v>186</v>
      </c>
      <c r="H592" s="220">
        <v>0.73499999999999999</v>
      </c>
      <c r="I592" s="316"/>
      <c r="J592" s="316"/>
    </row>
    <row r="593" spans="1:10" ht="51.95" customHeight="1">
      <c r="A593" s="259" t="s">
        <v>478</v>
      </c>
      <c r="B593" s="218" t="s">
        <v>551</v>
      </c>
      <c r="C593" s="259" t="s">
        <v>23</v>
      </c>
      <c r="D593" s="259" t="s">
        <v>435</v>
      </c>
      <c r="E593" s="394" t="s">
        <v>480</v>
      </c>
      <c r="F593" s="394"/>
      <c r="G593" s="219" t="s">
        <v>138</v>
      </c>
      <c r="H593" s="220">
        <v>1.2800000000000001E-2</v>
      </c>
      <c r="I593" s="316"/>
      <c r="J593" s="316"/>
    </row>
    <row r="594" spans="1:10" ht="24" customHeight="1">
      <c r="A594" s="260" t="s">
        <v>487</v>
      </c>
      <c r="B594" s="222" t="s">
        <v>556</v>
      </c>
      <c r="C594" s="260" t="s">
        <v>23</v>
      </c>
      <c r="D594" s="260" t="s">
        <v>433</v>
      </c>
      <c r="E594" s="396" t="s">
        <v>489</v>
      </c>
      <c r="F594" s="396"/>
      <c r="G594" s="223" t="s">
        <v>434</v>
      </c>
      <c r="H594" s="224">
        <v>0.01</v>
      </c>
      <c r="I594" s="317"/>
      <c r="J594" s="317"/>
    </row>
    <row r="595" spans="1:10" ht="26.1" customHeight="1">
      <c r="A595" s="260" t="s">
        <v>487</v>
      </c>
      <c r="B595" s="222" t="s">
        <v>555</v>
      </c>
      <c r="C595" s="260" t="s">
        <v>23</v>
      </c>
      <c r="D595" s="260" t="s">
        <v>432</v>
      </c>
      <c r="E595" s="396" t="s">
        <v>489</v>
      </c>
      <c r="F595" s="396"/>
      <c r="G595" s="223" t="s">
        <v>144</v>
      </c>
      <c r="H595" s="224">
        <v>13.6</v>
      </c>
      <c r="I595" s="317"/>
      <c r="J595" s="317"/>
    </row>
    <row r="596" spans="1:10" ht="39" customHeight="1">
      <c r="A596" s="260" t="s">
        <v>487</v>
      </c>
      <c r="B596" s="222" t="s">
        <v>554</v>
      </c>
      <c r="C596" s="260" t="s">
        <v>23</v>
      </c>
      <c r="D596" s="260" t="s">
        <v>431</v>
      </c>
      <c r="E596" s="396" t="s">
        <v>489</v>
      </c>
      <c r="F596" s="396"/>
      <c r="G596" s="223" t="s">
        <v>187</v>
      </c>
      <c r="H596" s="224">
        <v>0.42</v>
      </c>
      <c r="I596" s="317"/>
      <c r="J596" s="317"/>
    </row>
    <row r="597" spans="1:10">
      <c r="A597" s="256"/>
      <c r="B597" s="256"/>
      <c r="C597" s="256"/>
      <c r="D597" s="256"/>
      <c r="E597" s="319"/>
      <c r="F597" s="320"/>
      <c r="G597" s="319"/>
      <c r="H597" s="320"/>
      <c r="I597" s="319"/>
      <c r="J597" s="320"/>
    </row>
    <row r="598" spans="1:10" ht="14.25" customHeight="1" thickBot="1">
      <c r="A598" s="256"/>
      <c r="B598" s="256"/>
      <c r="C598" s="256"/>
      <c r="D598" s="256"/>
      <c r="E598" s="319"/>
      <c r="F598" s="320"/>
      <c r="G598" s="319"/>
      <c r="H598" s="395"/>
      <c r="I598" s="395"/>
      <c r="J598" s="320"/>
    </row>
    <row r="599" spans="1:10" ht="0.95" customHeight="1" thickTop="1">
      <c r="A599" s="228"/>
      <c r="B599" s="228"/>
      <c r="C599" s="228"/>
      <c r="D599" s="228"/>
      <c r="E599" s="228"/>
      <c r="F599" s="228"/>
      <c r="G599" s="228"/>
      <c r="H599" s="228"/>
      <c r="I599" s="228"/>
      <c r="J599" s="228"/>
    </row>
    <row r="600" spans="1:10" ht="18" customHeight="1">
      <c r="A600" s="257" t="s">
        <v>744</v>
      </c>
      <c r="B600" s="262" t="s">
        <v>220</v>
      </c>
      <c r="C600" s="257" t="s">
        <v>468</v>
      </c>
      <c r="D600" s="257" t="s">
        <v>469</v>
      </c>
      <c r="E600" s="392" t="s">
        <v>470</v>
      </c>
      <c r="F600" s="392"/>
      <c r="G600" s="261" t="s">
        <v>471</v>
      </c>
      <c r="H600" s="262" t="s">
        <v>472</v>
      </c>
      <c r="I600" s="262" t="s">
        <v>473</v>
      </c>
      <c r="J600" s="262" t="s">
        <v>474</v>
      </c>
    </row>
    <row r="601" spans="1:10" ht="26.1" customHeight="1">
      <c r="A601" s="258" t="s">
        <v>475</v>
      </c>
      <c r="B601" s="214" t="s">
        <v>557</v>
      </c>
      <c r="C601" s="258" t="s">
        <v>23</v>
      </c>
      <c r="D601" s="258" t="s">
        <v>745</v>
      </c>
      <c r="E601" s="393" t="s">
        <v>558</v>
      </c>
      <c r="F601" s="393"/>
      <c r="G601" s="215" t="s">
        <v>149</v>
      </c>
      <c r="H601" s="216">
        <v>1</v>
      </c>
      <c r="I601" s="318"/>
      <c r="J601" s="318"/>
    </row>
    <row r="602" spans="1:10" ht="24" customHeight="1">
      <c r="A602" s="259" t="s">
        <v>478</v>
      </c>
      <c r="B602" s="218" t="s">
        <v>553</v>
      </c>
      <c r="C602" s="259" t="s">
        <v>23</v>
      </c>
      <c r="D602" s="259" t="s">
        <v>126</v>
      </c>
      <c r="E602" s="394" t="s">
        <v>480</v>
      </c>
      <c r="F602" s="394"/>
      <c r="G602" s="219" t="s">
        <v>186</v>
      </c>
      <c r="H602" s="220">
        <v>5.4399999999999997E-2</v>
      </c>
      <c r="I602" s="316"/>
      <c r="J602" s="316"/>
    </row>
    <row r="603" spans="1:10" ht="24" customHeight="1">
      <c r="A603" s="259" t="s">
        <v>478</v>
      </c>
      <c r="B603" s="218" t="s">
        <v>559</v>
      </c>
      <c r="C603" s="259" t="s">
        <v>23</v>
      </c>
      <c r="D603" s="259" t="s">
        <v>373</v>
      </c>
      <c r="E603" s="394" t="s">
        <v>480</v>
      </c>
      <c r="F603" s="394"/>
      <c r="G603" s="219" t="s">
        <v>186</v>
      </c>
      <c r="H603" s="220">
        <v>0.16309999999999999</v>
      </c>
      <c r="I603" s="316"/>
      <c r="J603" s="316"/>
    </row>
    <row r="604" spans="1:10" ht="24" customHeight="1">
      <c r="A604" s="260" t="s">
        <v>487</v>
      </c>
      <c r="B604" s="222" t="s">
        <v>560</v>
      </c>
      <c r="C604" s="260" t="s">
        <v>23</v>
      </c>
      <c r="D604" s="260" t="s">
        <v>436</v>
      </c>
      <c r="E604" s="396" t="s">
        <v>489</v>
      </c>
      <c r="F604" s="396"/>
      <c r="G604" s="223" t="s">
        <v>437</v>
      </c>
      <c r="H604" s="224">
        <v>0.22850000000000001</v>
      </c>
      <c r="I604" s="317"/>
      <c r="J604" s="317"/>
    </row>
    <row r="605" spans="1:10">
      <c r="A605" s="256"/>
      <c r="B605" s="256"/>
      <c r="C605" s="256"/>
      <c r="D605" s="256"/>
      <c r="E605" s="319"/>
      <c r="F605" s="320"/>
      <c r="G605" s="319"/>
      <c r="H605" s="320"/>
      <c r="I605" s="319"/>
      <c r="J605" s="320"/>
    </row>
    <row r="606" spans="1:10" ht="14.25" customHeight="1" thickBot="1">
      <c r="A606" s="256"/>
      <c r="B606" s="256"/>
      <c r="C606" s="256"/>
      <c r="D606" s="256"/>
      <c r="E606" s="319"/>
      <c r="F606" s="320"/>
      <c r="G606" s="319"/>
      <c r="H606" s="395"/>
      <c r="I606" s="395"/>
      <c r="J606" s="320"/>
    </row>
    <row r="607" spans="1:10" ht="0.95" customHeight="1" thickTop="1">
      <c r="A607" s="228"/>
      <c r="B607" s="228"/>
      <c r="C607" s="228"/>
      <c r="D607" s="228"/>
      <c r="E607" s="228"/>
      <c r="F607" s="228"/>
      <c r="G607" s="228"/>
      <c r="H607" s="228"/>
      <c r="I607" s="228"/>
      <c r="J607" s="228"/>
    </row>
    <row r="608" spans="1:10" ht="18" customHeight="1">
      <c r="A608" s="257" t="s">
        <v>746</v>
      </c>
      <c r="B608" s="262" t="s">
        <v>220</v>
      </c>
      <c r="C608" s="257" t="s">
        <v>468</v>
      </c>
      <c r="D608" s="257" t="s">
        <v>469</v>
      </c>
      <c r="E608" s="392" t="s">
        <v>470</v>
      </c>
      <c r="F608" s="392"/>
      <c r="G608" s="261" t="s">
        <v>471</v>
      </c>
      <c r="H608" s="262" t="s">
        <v>472</v>
      </c>
      <c r="I608" s="262" t="s">
        <v>473</v>
      </c>
      <c r="J608" s="262" t="s">
        <v>474</v>
      </c>
    </row>
    <row r="609" spans="1:10" ht="51.95" customHeight="1">
      <c r="A609" s="258" t="s">
        <v>475</v>
      </c>
      <c r="B609" s="214" t="s">
        <v>561</v>
      </c>
      <c r="C609" s="258" t="s">
        <v>23</v>
      </c>
      <c r="D609" s="258" t="s">
        <v>747</v>
      </c>
      <c r="E609" s="393" t="s">
        <v>562</v>
      </c>
      <c r="F609" s="393"/>
      <c r="G609" s="215" t="s">
        <v>149</v>
      </c>
      <c r="H609" s="216">
        <v>1</v>
      </c>
      <c r="I609" s="318"/>
      <c r="J609" s="318"/>
    </row>
    <row r="610" spans="1:10" ht="39" customHeight="1">
      <c r="A610" s="259" t="s">
        <v>478</v>
      </c>
      <c r="B610" s="218" t="s">
        <v>563</v>
      </c>
      <c r="C610" s="259" t="s">
        <v>23</v>
      </c>
      <c r="D610" s="259" t="s">
        <v>439</v>
      </c>
      <c r="E610" s="394" t="s">
        <v>480</v>
      </c>
      <c r="F610" s="394"/>
      <c r="G610" s="219" t="s">
        <v>138</v>
      </c>
      <c r="H610" s="220">
        <v>4.3099999999999999E-2</v>
      </c>
      <c r="I610" s="316"/>
      <c r="J610" s="316"/>
    </row>
    <row r="611" spans="1:10" ht="24" customHeight="1">
      <c r="A611" s="259" t="s">
        <v>478</v>
      </c>
      <c r="B611" s="218" t="s">
        <v>552</v>
      </c>
      <c r="C611" s="259" t="s">
        <v>23</v>
      </c>
      <c r="D611" s="259" t="s">
        <v>125</v>
      </c>
      <c r="E611" s="394" t="s">
        <v>480</v>
      </c>
      <c r="F611" s="394"/>
      <c r="G611" s="219" t="s">
        <v>186</v>
      </c>
      <c r="H611" s="220">
        <v>0.58899999999999997</v>
      </c>
      <c r="I611" s="316"/>
      <c r="J611" s="316"/>
    </row>
    <row r="612" spans="1:10" ht="24" customHeight="1">
      <c r="A612" s="259" t="s">
        <v>478</v>
      </c>
      <c r="B612" s="218" t="s">
        <v>553</v>
      </c>
      <c r="C612" s="259" t="s">
        <v>23</v>
      </c>
      <c r="D612" s="259" t="s">
        <v>126</v>
      </c>
      <c r="E612" s="394" t="s">
        <v>480</v>
      </c>
      <c r="F612" s="394"/>
      <c r="G612" s="219" t="s">
        <v>186</v>
      </c>
      <c r="H612" s="220">
        <v>0.29399999999999998</v>
      </c>
      <c r="I612" s="316"/>
      <c r="J612" s="316"/>
    </row>
    <row r="613" spans="1:10" ht="24" customHeight="1">
      <c r="A613" s="260" t="s">
        <v>487</v>
      </c>
      <c r="B613" s="222" t="s">
        <v>564</v>
      </c>
      <c r="C613" s="260" t="s">
        <v>23</v>
      </c>
      <c r="D613" s="260" t="s">
        <v>438</v>
      </c>
      <c r="E613" s="396" t="s">
        <v>489</v>
      </c>
      <c r="F613" s="396"/>
      <c r="G613" s="223" t="s">
        <v>154</v>
      </c>
      <c r="H613" s="224">
        <v>0.5</v>
      </c>
      <c r="I613" s="317"/>
      <c r="J613" s="317"/>
    </row>
    <row r="614" spans="1:10">
      <c r="A614" s="256"/>
      <c r="B614" s="256"/>
      <c r="C614" s="256"/>
      <c r="D614" s="256"/>
      <c r="E614" s="319"/>
      <c r="F614" s="320"/>
      <c r="G614" s="319"/>
      <c r="H614" s="320"/>
      <c r="I614" s="319"/>
      <c r="J614" s="320"/>
    </row>
    <row r="615" spans="1:10" ht="14.25" customHeight="1" thickBot="1">
      <c r="A615" s="256"/>
      <c r="B615" s="256"/>
      <c r="C615" s="256"/>
      <c r="D615" s="256"/>
      <c r="E615" s="319"/>
      <c r="F615" s="320"/>
      <c r="G615" s="319"/>
      <c r="H615" s="395"/>
      <c r="I615" s="395"/>
      <c r="J615" s="320"/>
    </row>
    <row r="616" spans="1:10" ht="0.95" customHeight="1" thickTop="1">
      <c r="A616" s="228"/>
      <c r="B616" s="228"/>
      <c r="C616" s="228"/>
      <c r="D616" s="228"/>
      <c r="E616" s="228"/>
      <c r="F616" s="228"/>
      <c r="G616" s="228"/>
      <c r="H616" s="228"/>
      <c r="I616" s="228"/>
      <c r="J616" s="228"/>
    </row>
    <row r="617" spans="1:10" ht="18" customHeight="1">
      <c r="A617" s="257" t="s">
        <v>748</v>
      </c>
      <c r="B617" s="262" t="s">
        <v>220</v>
      </c>
      <c r="C617" s="257" t="s">
        <v>468</v>
      </c>
      <c r="D617" s="257" t="s">
        <v>469</v>
      </c>
      <c r="E617" s="392" t="s">
        <v>470</v>
      </c>
      <c r="F617" s="392"/>
      <c r="G617" s="261" t="s">
        <v>471</v>
      </c>
      <c r="H617" s="262" t="s">
        <v>472</v>
      </c>
      <c r="I617" s="262" t="s">
        <v>473</v>
      </c>
      <c r="J617" s="262" t="s">
        <v>474</v>
      </c>
    </row>
    <row r="618" spans="1:10" ht="26.1" customHeight="1">
      <c r="A618" s="258" t="s">
        <v>475</v>
      </c>
      <c r="B618" s="214" t="s">
        <v>565</v>
      </c>
      <c r="C618" s="258" t="s">
        <v>23</v>
      </c>
      <c r="D618" s="258" t="s">
        <v>749</v>
      </c>
      <c r="E618" s="393" t="s">
        <v>566</v>
      </c>
      <c r="F618" s="393"/>
      <c r="G618" s="215" t="s">
        <v>149</v>
      </c>
      <c r="H618" s="216">
        <v>1</v>
      </c>
      <c r="I618" s="318"/>
      <c r="J618" s="318"/>
    </row>
    <row r="619" spans="1:10" ht="26.1" customHeight="1">
      <c r="A619" s="259" t="s">
        <v>478</v>
      </c>
      <c r="B619" s="218" t="s">
        <v>567</v>
      </c>
      <c r="C619" s="259" t="s">
        <v>23</v>
      </c>
      <c r="D619" s="259" t="s">
        <v>129</v>
      </c>
      <c r="E619" s="394" t="s">
        <v>480</v>
      </c>
      <c r="F619" s="394"/>
      <c r="G619" s="219" t="s">
        <v>186</v>
      </c>
      <c r="H619" s="220">
        <v>9.6000000000000002E-2</v>
      </c>
      <c r="I619" s="316"/>
      <c r="J619" s="316"/>
    </row>
    <row r="620" spans="1:10" ht="24" customHeight="1">
      <c r="A620" s="259" t="s">
        <v>478</v>
      </c>
      <c r="B620" s="218" t="s">
        <v>568</v>
      </c>
      <c r="C620" s="259" t="s">
        <v>23</v>
      </c>
      <c r="D620" s="259" t="s">
        <v>441</v>
      </c>
      <c r="E620" s="394" t="s">
        <v>480</v>
      </c>
      <c r="F620" s="394"/>
      <c r="G620" s="219" t="s">
        <v>186</v>
      </c>
      <c r="H620" s="220">
        <v>0.47599999999999998</v>
      </c>
      <c r="I620" s="316"/>
      <c r="J620" s="316"/>
    </row>
    <row r="621" spans="1:10" ht="24" customHeight="1">
      <c r="A621" s="260" t="s">
        <v>487</v>
      </c>
      <c r="B621" s="222" t="s">
        <v>569</v>
      </c>
      <c r="C621" s="260" t="s">
        <v>23</v>
      </c>
      <c r="D621" s="260" t="s">
        <v>440</v>
      </c>
      <c r="E621" s="396" t="s">
        <v>489</v>
      </c>
      <c r="F621" s="396"/>
      <c r="G621" s="223" t="s">
        <v>154</v>
      </c>
      <c r="H621" s="224">
        <v>2</v>
      </c>
      <c r="I621" s="317"/>
      <c r="J621" s="317"/>
    </row>
    <row r="622" spans="1:10">
      <c r="A622" s="256"/>
      <c r="B622" s="256"/>
      <c r="C622" s="256"/>
      <c r="D622" s="256"/>
      <c r="E622" s="319"/>
      <c r="F622" s="320"/>
      <c r="G622" s="319"/>
      <c r="H622" s="320"/>
      <c r="I622" s="319"/>
      <c r="J622" s="320"/>
    </row>
    <row r="623" spans="1:10" ht="14.25" customHeight="1" thickBot="1">
      <c r="A623" s="256"/>
      <c r="B623" s="256"/>
      <c r="C623" s="256"/>
      <c r="D623" s="256"/>
      <c r="E623" s="319"/>
      <c r="F623" s="320"/>
      <c r="G623" s="319"/>
      <c r="H623" s="395"/>
      <c r="I623" s="395"/>
      <c r="J623" s="320"/>
    </row>
    <row r="624" spans="1:10" ht="0.95" customHeight="1" thickTop="1">
      <c r="A624" s="228"/>
      <c r="B624" s="228"/>
      <c r="C624" s="228"/>
      <c r="D624" s="228"/>
      <c r="E624" s="228"/>
      <c r="F624" s="228"/>
      <c r="G624" s="228"/>
      <c r="H624" s="228"/>
      <c r="I624" s="228"/>
      <c r="J624" s="228"/>
    </row>
    <row r="625" spans="1:10" ht="18" customHeight="1">
      <c r="A625" s="257" t="s">
        <v>750</v>
      </c>
      <c r="B625" s="262" t="s">
        <v>220</v>
      </c>
      <c r="C625" s="257" t="s">
        <v>468</v>
      </c>
      <c r="D625" s="257" t="s">
        <v>469</v>
      </c>
      <c r="E625" s="392" t="s">
        <v>470</v>
      </c>
      <c r="F625" s="392"/>
      <c r="G625" s="261" t="s">
        <v>471</v>
      </c>
      <c r="H625" s="262" t="s">
        <v>472</v>
      </c>
      <c r="I625" s="262" t="s">
        <v>473</v>
      </c>
      <c r="J625" s="262" t="s">
        <v>474</v>
      </c>
    </row>
    <row r="626" spans="1:10" ht="39" customHeight="1">
      <c r="A626" s="258" t="s">
        <v>475</v>
      </c>
      <c r="B626" s="214" t="s">
        <v>570</v>
      </c>
      <c r="C626" s="258" t="s">
        <v>23</v>
      </c>
      <c r="D626" s="258" t="s">
        <v>751</v>
      </c>
      <c r="E626" s="393" t="s">
        <v>566</v>
      </c>
      <c r="F626" s="393"/>
      <c r="G626" s="215" t="s">
        <v>149</v>
      </c>
      <c r="H626" s="216">
        <v>1</v>
      </c>
      <c r="I626" s="318"/>
      <c r="J626" s="318"/>
    </row>
    <row r="627" spans="1:10" ht="26.1" customHeight="1">
      <c r="A627" s="259" t="s">
        <v>478</v>
      </c>
      <c r="B627" s="218" t="s">
        <v>567</v>
      </c>
      <c r="C627" s="259" t="s">
        <v>23</v>
      </c>
      <c r="D627" s="259" t="s">
        <v>129</v>
      </c>
      <c r="E627" s="394" t="s">
        <v>480</v>
      </c>
      <c r="F627" s="394"/>
      <c r="G627" s="219" t="s">
        <v>186</v>
      </c>
      <c r="H627" s="220">
        <v>0.192</v>
      </c>
      <c r="I627" s="316"/>
      <c r="J627" s="316"/>
    </row>
    <row r="628" spans="1:10" ht="24" customHeight="1">
      <c r="A628" s="259" t="s">
        <v>478</v>
      </c>
      <c r="B628" s="218" t="s">
        <v>568</v>
      </c>
      <c r="C628" s="259" t="s">
        <v>23</v>
      </c>
      <c r="D628" s="259" t="s">
        <v>441</v>
      </c>
      <c r="E628" s="394" t="s">
        <v>480</v>
      </c>
      <c r="F628" s="394"/>
      <c r="G628" s="219" t="s">
        <v>186</v>
      </c>
      <c r="H628" s="220">
        <v>0.94799999999999995</v>
      </c>
      <c r="I628" s="316"/>
      <c r="J628" s="316"/>
    </row>
    <row r="629" spans="1:10" ht="26.1" customHeight="1">
      <c r="A629" s="260" t="s">
        <v>487</v>
      </c>
      <c r="B629" s="222" t="s">
        <v>572</v>
      </c>
      <c r="C629" s="260" t="s">
        <v>23</v>
      </c>
      <c r="D629" s="260" t="s">
        <v>443</v>
      </c>
      <c r="E629" s="396" t="s">
        <v>489</v>
      </c>
      <c r="F629" s="396"/>
      <c r="G629" s="223" t="s">
        <v>149</v>
      </c>
      <c r="H629" s="224">
        <v>1.125</v>
      </c>
      <c r="I629" s="317"/>
      <c r="J629" s="317"/>
    </row>
    <row r="630" spans="1:10" ht="26.1" customHeight="1">
      <c r="A630" s="260" t="s">
        <v>487</v>
      </c>
      <c r="B630" s="222" t="s">
        <v>571</v>
      </c>
      <c r="C630" s="260" t="s">
        <v>23</v>
      </c>
      <c r="D630" s="260" t="s">
        <v>442</v>
      </c>
      <c r="E630" s="396" t="s">
        <v>489</v>
      </c>
      <c r="F630" s="396"/>
      <c r="G630" s="223" t="s">
        <v>437</v>
      </c>
      <c r="H630" s="224">
        <v>0.61499999999999999</v>
      </c>
      <c r="I630" s="317"/>
      <c r="J630" s="317"/>
    </row>
    <row r="631" spans="1:10" ht="24" customHeight="1">
      <c r="A631" s="260" t="s">
        <v>487</v>
      </c>
      <c r="B631" s="222" t="s">
        <v>573</v>
      </c>
      <c r="C631" s="260" t="s">
        <v>23</v>
      </c>
      <c r="D631" s="260" t="s">
        <v>444</v>
      </c>
      <c r="E631" s="396" t="s">
        <v>489</v>
      </c>
      <c r="F631" s="396"/>
      <c r="G631" s="223" t="s">
        <v>154</v>
      </c>
      <c r="H631" s="224">
        <v>0.26</v>
      </c>
      <c r="I631" s="317"/>
      <c r="J631" s="317"/>
    </row>
    <row r="632" spans="1:10">
      <c r="A632" s="256"/>
      <c r="B632" s="256"/>
      <c r="C632" s="256"/>
      <c r="D632" s="256"/>
      <c r="E632" s="319"/>
      <c r="F632" s="320"/>
      <c r="G632" s="319"/>
      <c r="H632" s="320"/>
      <c r="I632" s="319"/>
      <c r="J632" s="320"/>
    </row>
    <row r="633" spans="1:10" ht="14.25" customHeight="1" thickBot="1">
      <c r="A633" s="256"/>
      <c r="B633" s="256"/>
      <c r="C633" s="256"/>
      <c r="D633" s="256"/>
      <c r="E633" s="319"/>
      <c r="F633" s="320"/>
      <c r="G633" s="319"/>
      <c r="H633" s="395"/>
      <c r="I633" s="395"/>
      <c r="J633" s="320"/>
    </row>
    <row r="634" spans="1:10" ht="0.95" customHeight="1" thickTop="1">
      <c r="A634" s="228"/>
      <c r="B634" s="228"/>
      <c r="C634" s="228"/>
      <c r="D634" s="228"/>
      <c r="E634" s="228"/>
      <c r="F634" s="228"/>
      <c r="G634" s="228"/>
      <c r="H634" s="228"/>
      <c r="I634" s="228"/>
      <c r="J634" s="228"/>
    </row>
    <row r="635" spans="1:10" ht="18" customHeight="1">
      <c r="A635" s="257" t="s">
        <v>752</v>
      </c>
      <c r="B635" s="262" t="s">
        <v>220</v>
      </c>
      <c r="C635" s="257" t="s">
        <v>468</v>
      </c>
      <c r="D635" s="257" t="s">
        <v>469</v>
      </c>
      <c r="E635" s="392" t="s">
        <v>470</v>
      </c>
      <c r="F635" s="392"/>
      <c r="G635" s="261" t="s">
        <v>471</v>
      </c>
      <c r="H635" s="262" t="s">
        <v>472</v>
      </c>
      <c r="I635" s="262" t="s">
        <v>473</v>
      </c>
      <c r="J635" s="262" t="s">
        <v>474</v>
      </c>
    </row>
    <row r="636" spans="1:10" ht="24" customHeight="1">
      <c r="A636" s="258" t="s">
        <v>475</v>
      </c>
      <c r="B636" s="214" t="s">
        <v>753</v>
      </c>
      <c r="C636" s="258" t="s">
        <v>617</v>
      </c>
      <c r="D636" s="258" t="s">
        <v>417</v>
      </c>
      <c r="E636" s="393" t="s">
        <v>754</v>
      </c>
      <c r="F636" s="393"/>
      <c r="G636" s="215" t="s">
        <v>619</v>
      </c>
      <c r="H636" s="216">
        <v>1</v>
      </c>
      <c r="I636" s="318">
        <v>155.6</v>
      </c>
      <c r="J636" s="318">
        <v>155.6</v>
      </c>
    </row>
    <row r="637" spans="1:10" ht="24" customHeight="1">
      <c r="A637" s="259" t="s">
        <v>478</v>
      </c>
      <c r="B637" s="218" t="s">
        <v>553</v>
      </c>
      <c r="C637" s="259" t="s">
        <v>23</v>
      </c>
      <c r="D637" s="259" t="s">
        <v>126</v>
      </c>
      <c r="E637" s="394" t="s">
        <v>480</v>
      </c>
      <c r="F637" s="394"/>
      <c r="G637" s="219" t="s">
        <v>186</v>
      </c>
      <c r="H637" s="220">
        <v>4</v>
      </c>
      <c r="I637" s="316"/>
      <c r="J637" s="316"/>
    </row>
    <row r="638" spans="1:10" ht="39" customHeight="1">
      <c r="A638" s="260" t="s">
        <v>487</v>
      </c>
      <c r="B638" s="222" t="s">
        <v>755</v>
      </c>
      <c r="C638" s="260" t="s">
        <v>158</v>
      </c>
      <c r="D638" s="260" t="s">
        <v>756</v>
      </c>
      <c r="E638" s="396" t="s">
        <v>489</v>
      </c>
      <c r="F638" s="396"/>
      <c r="G638" s="223" t="s">
        <v>149</v>
      </c>
      <c r="H638" s="224">
        <v>0.28000000000000003</v>
      </c>
      <c r="I638" s="317"/>
      <c r="J638" s="317"/>
    </row>
    <row r="639" spans="1:10">
      <c r="A639" s="256"/>
      <c r="B639" s="256"/>
      <c r="C639" s="256"/>
      <c r="D639" s="256"/>
      <c r="E639" s="319"/>
      <c r="F639" s="320"/>
      <c r="G639" s="319"/>
      <c r="H639" s="320"/>
      <c r="I639" s="319"/>
      <c r="J639" s="320"/>
    </row>
    <row r="640" spans="1:10" ht="14.25" customHeight="1" thickBot="1">
      <c r="A640" s="256"/>
      <c r="B640" s="256"/>
      <c r="C640" s="256"/>
      <c r="D640" s="256"/>
      <c r="E640" s="319"/>
      <c r="F640" s="320"/>
      <c r="G640" s="319"/>
      <c r="H640" s="395"/>
      <c r="I640" s="395"/>
      <c r="J640" s="320"/>
    </row>
    <row r="641" spans="1:10" ht="0.95" customHeight="1" thickTop="1">
      <c r="A641" s="228"/>
      <c r="B641" s="228"/>
      <c r="C641" s="228"/>
      <c r="D641" s="228"/>
      <c r="E641" s="228"/>
      <c r="F641" s="228"/>
      <c r="G641" s="228"/>
      <c r="H641" s="228"/>
      <c r="I641" s="228"/>
      <c r="J641" s="228"/>
    </row>
    <row r="642" spans="1:10" ht="18" customHeight="1">
      <c r="A642" s="257" t="s">
        <v>757</v>
      </c>
      <c r="B642" s="262" t="s">
        <v>220</v>
      </c>
      <c r="C642" s="257" t="s">
        <v>468</v>
      </c>
      <c r="D642" s="257" t="s">
        <v>469</v>
      </c>
      <c r="E642" s="392" t="s">
        <v>470</v>
      </c>
      <c r="F642" s="392"/>
      <c r="G642" s="261" t="s">
        <v>471</v>
      </c>
      <c r="H642" s="262" t="s">
        <v>472</v>
      </c>
      <c r="I642" s="262" t="s">
        <v>473</v>
      </c>
      <c r="J642" s="262" t="s">
        <v>474</v>
      </c>
    </row>
    <row r="643" spans="1:10" ht="24" customHeight="1">
      <c r="A643" s="258" t="s">
        <v>475</v>
      </c>
      <c r="B643" s="214" t="s">
        <v>758</v>
      </c>
      <c r="C643" s="258" t="s">
        <v>617</v>
      </c>
      <c r="D643" s="258" t="s">
        <v>418</v>
      </c>
      <c r="E643" s="393" t="s">
        <v>754</v>
      </c>
      <c r="F643" s="393"/>
      <c r="G643" s="215" t="s">
        <v>619</v>
      </c>
      <c r="H643" s="216">
        <v>1</v>
      </c>
      <c r="I643" s="318"/>
      <c r="J643" s="318"/>
    </row>
    <row r="644" spans="1:10" ht="24" customHeight="1">
      <c r="A644" s="259" t="s">
        <v>478</v>
      </c>
      <c r="B644" s="218" t="s">
        <v>553</v>
      </c>
      <c r="C644" s="259" t="s">
        <v>23</v>
      </c>
      <c r="D644" s="259" t="s">
        <v>126</v>
      </c>
      <c r="E644" s="394" t="s">
        <v>480</v>
      </c>
      <c r="F644" s="394"/>
      <c r="G644" s="219" t="s">
        <v>186</v>
      </c>
      <c r="H644" s="220">
        <v>4</v>
      </c>
      <c r="I644" s="316"/>
      <c r="J644" s="316"/>
    </row>
    <row r="645" spans="1:10" ht="39" customHeight="1">
      <c r="A645" s="260" t="s">
        <v>487</v>
      </c>
      <c r="B645" s="222" t="s">
        <v>755</v>
      </c>
      <c r="C645" s="260" t="s">
        <v>158</v>
      </c>
      <c r="D645" s="260" t="s">
        <v>756</v>
      </c>
      <c r="E645" s="396" t="s">
        <v>489</v>
      </c>
      <c r="F645" s="396"/>
      <c r="G645" s="223" t="s">
        <v>149</v>
      </c>
      <c r="H645" s="224">
        <v>1.68</v>
      </c>
      <c r="I645" s="317"/>
      <c r="J645" s="317"/>
    </row>
    <row r="646" spans="1:10">
      <c r="A646" s="256"/>
      <c r="B646" s="256"/>
      <c r="C646" s="256"/>
      <c r="D646" s="256"/>
      <c r="E646" s="319"/>
      <c r="F646" s="320"/>
      <c r="G646" s="319"/>
      <c r="H646" s="320"/>
      <c r="I646" s="319"/>
      <c r="J646" s="320"/>
    </row>
    <row r="647" spans="1:10" ht="14.25" customHeight="1" thickBot="1">
      <c r="A647" s="256"/>
      <c r="B647" s="256"/>
      <c r="C647" s="256"/>
      <c r="D647" s="256"/>
      <c r="E647" s="319"/>
      <c r="F647" s="320"/>
      <c r="G647" s="319"/>
      <c r="H647" s="395"/>
      <c r="I647" s="395"/>
      <c r="J647" s="320"/>
    </row>
    <row r="648" spans="1:10" ht="0.95" customHeight="1" thickTop="1">
      <c r="A648" s="228"/>
      <c r="B648" s="228"/>
      <c r="C648" s="228"/>
      <c r="D648" s="228"/>
      <c r="E648" s="228"/>
      <c r="F648" s="228"/>
      <c r="G648" s="228"/>
      <c r="H648" s="228"/>
      <c r="I648" s="228"/>
      <c r="J648" s="228"/>
    </row>
    <row r="649" spans="1:10" ht="18" customHeight="1">
      <c r="A649" s="257" t="s">
        <v>759</v>
      </c>
      <c r="B649" s="262" t="s">
        <v>220</v>
      </c>
      <c r="C649" s="257" t="s">
        <v>468</v>
      </c>
      <c r="D649" s="257" t="s">
        <v>469</v>
      </c>
      <c r="E649" s="392" t="s">
        <v>470</v>
      </c>
      <c r="F649" s="392"/>
      <c r="G649" s="261" t="s">
        <v>471</v>
      </c>
      <c r="H649" s="262" t="s">
        <v>472</v>
      </c>
      <c r="I649" s="262" t="s">
        <v>473</v>
      </c>
      <c r="J649" s="262" t="s">
        <v>474</v>
      </c>
    </row>
    <row r="650" spans="1:10" ht="39" customHeight="1">
      <c r="A650" s="258" t="s">
        <v>475</v>
      </c>
      <c r="B650" s="214" t="s">
        <v>574</v>
      </c>
      <c r="C650" s="258" t="s">
        <v>23</v>
      </c>
      <c r="D650" s="258" t="s">
        <v>760</v>
      </c>
      <c r="E650" s="393" t="s">
        <v>486</v>
      </c>
      <c r="F650" s="393"/>
      <c r="G650" s="215" t="s">
        <v>138</v>
      </c>
      <c r="H650" s="216">
        <v>1</v>
      </c>
      <c r="I650" s="318"/>
      <c r="J650" s="318"/>
    </row>
    <row r="651" spans="1:10" ht="26.1" customHeight="1">
      <c r="A651" s="259" t="s">
        <v>478</v>
      </c>
      <c r="B651" s="218" t="s">
        <v>575</v>
      </c>
      <c r="C651" s="259" t="s">
        <v>23</v>
      </c>
      <c r="D651" s="259" t="s">
        <v>448</v>
      </c>
      <c r="E651" s="394" t="s">
        <v>480</v>
      </c>
      <c r="F651" s="394"/>
      <c r="G651" s="219" t="s">
        <v>186</v>
      </c>
      <c r="H651" s="220">
        <v>1.554</v>
      </c>
      <c r="I651" s="316"/>
      <c r="J651" s="316"/>
    </row>
    <row r="652" spans="1:10" ht="51.95" customHeight="1">
      <c r="A652" s="259" t="s">
        <v>478</v>
      </c>
      <c r="B652" s="218" t="s">
        <v>578</v>
      </c>
      <c r="C652" s="259" t="s">
        <v>23</v>
      </c>
      <c r="D652" s="259" t="s">
        <v>579</v>
      </c>
      <c r="E652" s="394" t="s">
        <v>483</v>
      </c>
      <c r="F652" s="394"/>
      <c r="G652" s="219" t="s">
        <v>189</v>
      </c>
      <c r="H652" s="220">
        <v>0.47689999999999999</v>
      </c>
      <c r="I652" s="316"/>
      <c r="J652" s="316"/>
    </row>
    <row r="653" spans="1:10" ht="51.95" customHeight="1">
      <c r="A653" s="259" t="s">
        <v>478</v>
      </c>
      <c r="B653" s="218" t="s">
        <v>576</v>
      </c>
      <c r="C653" s="259" t="s">
        <v>23</v>
      </c>
      <c r="D653" s="259" t="s">
        <v>577</v>
      </c>
      <c r="E653" s="394" t="s">
        <v>483</v>
      </c>
      <c r="F653" s="394"/>
      <c r="G653" s="219" t="s">
        <v>143</v>
      </c>
      <c r="H653" s="220">
        <v>1.0770999999999999</v>
      </c>
      <c r="I653" s="316"/>
      <c r="J653" s="316"/>
    </row>
    <row r="654" spans="1:10" ht="24" customHeight="1">
      <c r="A654" s="259" t="s">
        <v>478</v>
      </c>
      <c r="B654" s="218" t="s">
        <v>553</v>
      </c>
      <c r="C654" s="259" t="s">
        <v>23</v>
      </c>
      <c r="D654" s="259" t="s">
        <v>126</v>
      </c>
      <c r="E654" s="394" t="s">
        <v>480</v>
      </c>
      <c r="F654" s="394"/>
      <c r="G654" s="219" t="s">
        <v>186</v>
      </c>
      <c r="H654" s="220">
        <v>2.4542000000000002</v>
      </c>
      <c r="I654" s="316"/>
      <c r="J654" s="316"/>
    </row>
    <row r="655" spans="1:10" ht="39" customHeight="1">
      <c r="A655" s="260" t="s">
        <v>487</v>
      </c>
      <c r="B655" s="222" t="s">
        <v>580</v>
      </c>
      <c r="C655" s="260" t="s">
        <v>23</v>
      </c>
      <c r="D655" s="260" t="s">
        <v>445</v>
      </c>
      <c r="E655" s="396" t="s">
        <v>489</v>
      </c>
      <c r="F655" s="396"/>
      <c r="G655" s="223" t="s">
        <v>437</v>
      </c>
      <c r="H655" s="224">
        <v>0.88490000000000002</v>
      </c>
      <c r="I655" s="317"/>
      <c r="J655" s="317"/>
    </row>
    <row r="656" spans="1:10" ht="26.1" customHeight="1">
      <c r="A656" s="260" t="s">
        <v>487</v>
      </c>
      <c r="B656" s="222" t="s">
        <v>581</v>
      </c>
      <c r="C656" s="260" t="s">
        <v>23</v>
      </c>
      <c r="D656" s="260" t="s">
        <v>446</v>
      </c>
      <c r="E656" s="396" t="s">
        <v>489</v>
      </c>
      <c r="F656" s="396"/>
      <c r="G656" s="223" t="s">
        <v>138</v>
      </c>
      <c r="H656" s="224">
        <v>0.63329999999999997</v>
      </c>
      <c r="I656" s="317"/>
      <c r="J656" s="317"/>
    </row>
    <row r="657" spans="1:10" ht="26.1" customHeight="1">
      <c r="A657" s="260" t="s">
        <v>487</v>
      </c>
      <c r="B657" s="222" t="s">
        <v>582</v>
      </c>
      <c r="C657" s="260" t="s">
        <v>23</v>
      </c>
      <c r="D657" s="260" t="s">
        <v>447</v>
      </c>
      <c r="E657" s="396" t="s">
        <v>489</v>
      </c>
      <c r="F657" s="396"/>
      <c r="G657" s="223" t="s">
        <v>138</v>
      </c>
      <c r="H657" s="224">
        <v>0.59109999999999996</v>
      </c>
      <c r="I657" s="317"/>
      <c r="J657" s="317"/>
    </row>
    <row r="658" spans="1:10" ht="24" customHeight="1">
      <c r="A658" s="260" t="s">
        <v>487</v>
      </c>
      <c r="B658" s="222" t="s">
        <v>564</v>
      </c>
      <c r="C658" s="260" t="s">
        <v>23</v>
      </c>
      <c r="D658" s="260" t="s">
        <v>438</v>
      </c>
      <c r="E658" s="396" t="s">
        <v>489</v>
      </c>
      <c r="F658" s="396"/>
      <c r="G658" s="223" t="s">
        <v>154</v>
      </c>
      <c r="H658" s="224">
        <v>422.21660000000003</v>
      </c>
      <c r="I658" s="317"/>
      <c r="J658" s="317"/>
    </row>
    <row r="659" spans="1:10">
      <c r="A659" s="256"/>
      <c r="B659" s="256"/>
      <c r="C659" s="256"/>
      <c r="D659" s="256"/>
      <c r="E659" s="319"/>
      <c r="F659" s="320"/>
      <c r="G659" s="319"/>
      <c r="H659" s="320"/>
      <c r="I659" s="319"/>
      <c r="J659" s="320"/>
    </row>
    <row r="660" spans="1:10" ht="14.25" customHeight="1" thickBot="1">
      <c r="A660" s="256"/>
      <c r="B660" s="256"/>
      <c r="C660" s="256"/>
      <c r="D660" s="256"/>
      <c r="E660" s="319"/>
      <c r="F660" s="320"/>
      <c r="G660" s="319"/>
      <c r="H660" s="395"/>
      <c r="I660" s="395"/>
      <c r="J660" s="320"/>
    </row>
    <row r="661" spans="1:10" ht="0.95" customHeight="1" thickTop="1">
      <c r="A661" s="228"/>
      <c r="B661" s="228"/>
      <c r="C661" s="228"/>
      <c r="D661" s="228"/>
      <c r="E661" s="228"/>
      <c r="F661" s="228"/>
      <c r="G661" s="228"/>
      <c r="H661" s="228"/>
      <c r="I661" s="228"/>
      <c r="J661" s="228"/>
    </row>
    <row r="662" spans="1:10" ht="18" customHeight="1">
      <c r="A662" s="257" t="s">
        <v>761</v>
      </c>
      <c r="B662" s="262" t="s">
        <v>220</v>
      </c>
      <c r="C662" s="257" t="s">
        <v>468</v>
      </c>
      <c r="D662" s="257" t="s">
        <v>469</v>
      </c>
      <c r="E662" s="392" t="s">
        <v>470</v>
      </c>
      <c r="F662" s="392"/>
      <c r="G662" s="261" t="s">
        <v>471</v>
      </c>
      <c r="H662" s="262" t="s">
        <v>472</v>
      </c>
      <c r="I662" s="262" t="s">
        <v>473</v>
      </c>
      <c r="J662" s="262" t="s">
        <v>474</v>
      </c>
    </row>
    <row r="663" spans="1:10" ht="26.1" customHeight="1">
      <c r="A663" s="258" t="s">
        <v>475</v>
      </c>
      <c r="B663" s="214" t="s">
        <v>762</v>
      </c>
      <c r="C663" s="258" t="s">
        <v>617</v>
      </c>
      <c r="D663" s="258" t="s">
        <v>419</v>
      </c>
      <c r="E663" s="393" t="s">
        <v>584</v>
      </c>
      <c r="F663" s="393"/>
      <c r="G663" s="215" t="s">
        <v>763</v>
      </c>
      <c r="H663" s="216">
        <v>1</v>
      </c>
      <c r="I663" s="318"/>
      <c r="J663" s="318"/>
    </row>
    <row r="664" spans="1:10" ht="24" customHeight="1">
      <c r="A664" s="259" t="s">
        <v>478</v>
      </c>
      <c r="B664" s="218" t="s">
        <v>553</v>
      </c>
      <c r="C664" s="259" t="s">
        <v>23</v>
      </c>
      <c r="D664" s="259" t="s">
        <v>126</v>
      </c>
      <c r="E664" s="394" t="s">
        <v>480</v>
      </c>
      <c r="F664" s="394"/>
      <c r="G664" s="219" t="s">
        <v>186</v>
      </c>
      <c r="H664" s="220">
        <v>16</v>
      </c>
      <c r="I664" s="316"/>
      <c r="J664" s="316"/>
    </row>
    <row r="665" spans="1:10" ht="39" customHeight="1">
      <c r="A665" s="259" t="s">
        <v>478</v>
      </c>
      <c r="B665" s="218" t="s">
        <v>764</v>
      </c>
      <c r="C665" s="259" t="s">
        <v>23</v>
      </c>
      <c r="D665" s="259" t="s">
        <v>765</v>
      </c>
      <c r="E665" s="394" t="s">
        <v>584</v>
      </c>
      <c r="F665" s="394"/>
      <c r="G665" s="219" t="s">
        <v>144</v>
      </c>
      <c r="H665" s="220">
        <v>1</v>
      </c>
      <c r="I665" s="316"/>
      <c r="J665" s="316"/>
    </row>
    <row r="666" spans="1:10" ht="26.1" customHeight="1">
      <c r="A666" s="259" t="s">
        <v>478</v>
      </c>
      <c r="B666" s="218" t="s">
        <v>652</v>
      </c>
      <c r="C666" s="259" t="s">
        <v>617</v>
      </c>
      <c r="D666" s="259" t="s">
        <v>653</v>
      </c>
      <c r="E666" s="394" t="s">
        <v>480</v>
      </c>
      <c r="F666" s="394"/>
      <c r="G666" s="219" t="s">
        <v>186</v>
      </c>
      <c r="H666" s="220">
        <v>8</v>
      </c>
      <c r="I666" s="316"/>
      <c r="J666" s="316"/>
    </row>
    <row r="667" spans="1:10" ht="26.1" customHeight="1">
      <c r="A667" s="260" t="s">
        <v>487</v>
      </c>
      <c r="B667" s="222" t="s">
        <v>766</v>
      </c>
      <c r="C667" s="260" t="s">
        <v>23</v>
      </c>
      <c r="D667" s="260" t="s">
        <v>767</v>
      </c>
      <c r="E667" s="396" t="s">
        <v>489</v>
      </c>
      <c r="F667" s="396"/>
      <c r="G667" s="223" t="s">
        <v>187</v>
      </c>
      <c r="H667" s="224">
        <v>5.5</v>
      </c>
      <c r="I667" s="317"/>
      <c r="J667" s="317"/>
    </row>
    <row r="668" spans="1:10" ht="26.1" customHeight="1">
      <c r="A668" s="260" t="s">
        <v>487</v>
      </c>
      <c r="B668" s="222" t="s">
        <v>768</v>
      </c>
      <c r="C668" s="260" t="s">
        <v>158</v>
      </c>
      <c r="D668" s="260" t="s">
        <v>769</v>
      </c>
      <c r="E668" s="396" t="s">
        <v>489</v>
      </c>
      <c r="F668" s="396"/>
      <c r="G668" s="223" t="s">
        <v>136</v>
      </c>
      <c r="H668" s="224">
        <v>1</v>
      </c>
      <c r="I668" s="317"/>
      <c r="J668" s="317"/>
    </row>
    <row r="669" spans="1:10" ht="26.1" customHeight="1">
      <c r="A669" s="260" t="s">
        <v>487</v>
      </c>
      <c r="B669" s="222" t="s">
        <v>770</v>
      </c>
      <c r="C669" s="260" t="s">
        <v>23</v>
      </c>
      <c r="D669" s="260" t="s">
        <v>771</v>
      </c>
      <c r="E669" s="396" t="s">
        <v>489</v>
      </c>
      <c r="F669" s="396"/>
      <c r="G669" s="223" t="s">
        <v>144</v>
      </c>
      <c r="H669" s="224">
        <v>1</v>
      </c>
      <c r="I669" s="317"/>
      <c r="J669" s="317"/>
    </row>
    <row r="670" spans="1:10" ht="26.1" customHeight="1">
      <c r="A670" s="260" t="s">
        <v>487</v>
      </c>
      <c r="B670" s="222" t="s">
        <v>772</v>
      </c>
      <c r="C670" s="260" t="s">
        <v>23</v>
      </c>
      <c r="D670" s="260" t="s">
        <v>773</v>
      </c>
      <c r="E670" s="396" t="s">
        <v>489</v>
      </c>
      <c r="F670" s="396"/>
      <c r="G670" s="223" t="s">
        <v>144</v>
      </c>
      <c r="H670" s="224">
        <v>1</v>
      </c>
      <c r="I670" s="317"/>
      <c r="J670" s="317"/>
    </row>
    <row r="671" spans="1:10" ht="26.1" customHeight="1">
      <c r="A671" s="260" t="s">
        <v>487</v>
      </c>
      <c r="B671" s="222" t="s">
        <v>774</v>
      </c>
      <c r="C671" s="260" t="s">
        <v>23</v>
      </c>
      <c r="D671" s="260" t="s">
        <v>775</v>
      </c>
      <c r="E671" s="396" t="s">
        <v>489</v>
      </c>
      <c r="F671" s="396"/>
      <c r="G671" s="223" t="s">
        <v>187</v>
      </c>
      <c r="H671" s="224">
        <v>22.4</v>
      </c>
      <c r="I671" s="317"/>
      <c r="J671" s="317"/>
    </row>
    <row r="672" spans="1:10" ht="26.1" customHeight="1">
      <c r="A672" s="260" t="s">
        <v>487</v>
      </c>
      <c r="B672" s="222" t="s">
        <v>776</v>
      </c>
      <c r="C672" s="260" t="s">
        <v>23</v>
      </c>
      <c r="D672" s="260" t="s">
        <v>777</v>
      </c>
      <c r="E672" s="396" t="s">
        <v>489</v>
      </c>
      <c r="F672" s="396"/>
      <c r="G672" s="223" t="s">
        <v>144</v>
      </c>
      <c r="H672" s="224">
        <v>1</v>
      </c>
      <c r="I672" s="317"/>
      <c r="J672" s="317"/>
    </row>
    <row r="673" spans="1:10">
      <c r="A673" s="256"/>
      <c r="B673" s="256"/>
      <c r="C673" s="256"/>
      <c r="D673" s="256"/>
      <c r="E673" s="319"/>
      <c r="F673" s="320"/>
      <c r="G673" s="319"/>
      <c r="H673" s="320"/>
      <c r="I673" s="319"/>
      <c r="J673" s="320"/>
    </row>
    <row r="674" spans="1:10" ht="14.25" customHeight="1" thickBot="1">
      <c r="A674" s="256"/>
      <c r="B674" s="256"/>
      <c r="C674" s="256"/>
      <c r="D674" s="256"/>
      <c r="E674" s="319"/>
      <c r="F674" s="320"/>
      <c r="G674" s="319"/>
      <c r="H674" s="395"/>
      <c r="I674" s="395"/>
      <c r="J674" s="320"/>
    </row>
    <row r="675" spans="1:10" ht="0.95" customHeight="1" thickTop="1">
      <c r="A675" s="228"/>
      <c r="B675" s="228"/>
      <c r="C675" s="228"/>
      <c r="D675" s="228"/>
      <c r="E675" s="228"/>
      <c r="F675" s="228"/>
      <c r="G675" s="228"/>
      <c r="H675" s="228"/>
      <c r="I675" s="228"/>
      <c r="J675" s="228"/>
    </row>
    <row r="676" spans="1:10" ht="18" customHeight="1">
      <c r="A676" s="257" t="s">
        <v>778</v>
      </c>
      <c r="B676" s="262" t="s">
        <v>220</v>
      </c>
      <c r="C676" s="257" t="s">
        <v>468</v>
      </c>
      <c r="D676" s="257" t="s">
        <v>469</v>
      </c>
      <c r="E676" s="392" t="s">
        <v>470</v>
      </c>
      <c r="F676" s="392"/>
      <c r="G676" s="261" t="s">
        <v>471</v>
      </c>
      <c r="H676" s="262" t="s">
        <v>472</v>
      </c>
      <c r="I676" s="262" t="s">
        <v>473</v>
      </c>
      <c r="J676" s="262" t="s">
        <v>474</v>
      </c>
    </row>
    <row r="677" spans="1:10" ht="65.099999999999994" customHeight="1">
      <c r="A677" s="258" t="s">
        <v>475</v>
      </c>
      <c r="B677" s="214" t="s">
        <v>779</v>
      </c>
      <c r="C677" s="258" t="s">
        <v>617</v>
      </c>
      <c r="D677" s="258" t="s">
        <v>377</v>
      </c>
      <c r="E677" s="393" t="s">
        <v>780</v>
      </c>
      <c r="F677" s="393"/>
      <c r="G677" s="215" t="s">
        <v>619</v>
      </c>
      <c r="H677" s="216">
        <v>1</v>
      </c>
      <c r="I677" s="318"/>
      <c r="J677" s="318"/>
    </row>
    <row r="678" spans="1:10" ht="24" customHeight="1">
      <c r="A678" s="259" t="s">
        <v>478</v>
      </c>
      <c r="B678" s="218" t="s">
        <v>553</v>
      </c>
      <c r="C678" s="259" t="s">
        <v>23</v>
      </c>
      <c r="D678" s="259" t="s">
        <v>126</v>
      </c>
      <c r="E678" s="394" t="s">
        <v>480</v>
      </c>
      <c r="F678" s="394"/>
      <c r="G678" s="219" t="s">
        <v>186</v>
      </c>
      <c r="H678" s="220">
        <v>0.75</v>
      </c>
      <c r="I678" s="316"/>
      <c r="J678" s="316"/>
    </row>
    <row r="679" spans="1:10" ht="26.1" customHeight="1">
      <c r="A679" s="259" t="s">
        <v>478</v>
      </c>
      <c r="B679" s="218" t="s">
        <v>652</v>
      </c>
      <c r="C679" s="259" t="s">
        <v>617</v>
      </c>
      <c r="D679" s="259" t="s">
        <v>653</v>
      </c>
      <c r="E679" s="394" t="s">
        <v>480</v>
      </c>
      <c r="F679" s="394"/>
      <c r="G679" s="219" t="s">
        <v>186</v>
      </c>
      <c r="H679" s="220">
        <v>0.75</v>
      </c>
      <c r="I679" s="316"/>
      <c r="J679" s="316"/>
    </row>
    <row r="680" spans="1:10" ht="26.1" customHeight="1">
      <c r="A680" s="260" t="s">
        <v>487</v>
      </c>
      <c r="B680" s="222" t="s">
        <v>781</v>
      </c>
      <c r="C680" s="260" t="s">
        <v>23</v>
      </c>
      <c r="D680" s="260" t="s">
        <v>604</v>
      </c>
      <c r="E680" s="396" t="s">
        <v>489</v>
      </c>
      <c r="F680" s="396"/>
      <c r="G680" s="223" t="s">
        <v>144</v>
      </c>
      <c r="H680" s="224">
        <v>2</v>
      </c>
      <c r="I680" s="317"/>
      <c r="J680" s="317"/>
    </row>
    <row r="681" spans="1:10" ht="51.95" customHeight="1">
      <c r="A681" s="260" t="s">
        <v>487</v>
      </c>
      <c r="B681" s="222" t="s">
        <v>782</v>
      </c>
      <c r="C681" s="260" t="s">
        <v>158</v>
      </c>
      <c r="D681" s="260" t="s">
        <v>783</v>
      </c>
      <c r="E681" s="396" t="s">
        <v>489</v>
      </c>
      <c r="F681" s="396"/>
      <c r="G681" s="223" t="s">
        <v>150</v>
      </c>
      <c r="H681" s="224">
        <v>2.79</v>
      </c>
      <c r="I681" s="317"/>
      <c r="J681" s="317"/>
    </row>
    <row r="682" spans="1:10">
      <c r="A682" s="256"/>
      <c r="B682" s="256"/>
      <c r="C682" s="256"/>
      <c r="D682" s="256"/>
      <c r="E682" s="319"/>
      <c r="F682" s="320"/>
      <c r="G682" s="319"/>
      <c r="H682" s="320"/>
      <c r="I682" s="319"/>
      <c r="J682" s="320"/>
    </row>
    <row r="683" spans="1:10" ht="14.25" customHeight="1" thickBot="1">
      <c r="A683" s="256"/>
      <c r="B683" s="256"/>
      <c r="C683" s="256"/>
      <c r="D683" s="256"/>
      <c r="E683" s="319"/>
      <c r="F683" s="320"/>
      <c r="G683" s="319"/>
      <c r="H683" s="395"/>
      <c r="I683" s="395"/>
      <c r="J683" s="320"/>
    </row>
    <row r="684" spans="1:10" ht="0.95" customHeight="1" thickTop="1">
      <c r="A684" s="228"/>
      <c r="B684" s="228"/>
      <c r="C684" s="228"/>
      <c r="D684" s="228"/>
      <c r="E684" s="228"/>
      <c r="F684" s="228"/>
      <c r="G684" s="228"/>
      <c r="H684" s="228"/>
      <c r="I684" s="228"/>
      <c r="J684" s="228"/>
    </row>
    <row r="685" spans="1:10" ht="18" customHeight="1">
      <c r="A685" s="257" t="s">
        <v>784</v>
      </c>
      <c r="B685" s="262" t="s">
        <v>220</v>
      </c>
      <c r="C685" s="257" t="s">
        <v>468</v>
      </c>
      <c r="D685" s="257" t="s">
        <v>469</v>
      </c>
      <c r="E685" s="392" t="s">
        <v>470</v>
      </c>
      <c r="F685" s="392"/>
      <c r="G685" s="261" t="s">
        <v>471</v>
      </c>
      <c r="H685" s="262" t="s">
        <v>472</v>
      </c>
      <c r="I685" s="262" t="s">
        <v>473</v>
      </c>
      <c r="J685" s="262" t="s">
        <v>474</v>
      </c>
    </row>
    <row r="686" spans="1:10" ht="65.099999999999994" customHeight="1">
      <c r="A686" s="258" t="s">
        <v>475</v>
      </c>
      <c r="B686" s="214" t="s">
        <v>785</v>
      </c>
      <c r="C686" s="258" t="s">
        <v>617</v>
      </c>
      <c r="D686" s="258" t="s">
        <v>378</v>
      </c>
      <c r="E686" s="393" t="s">
        <v>780</v>
      </c>
      <c r="F686" s="393"/>
      <c r="G686" s="215" t="s">
        <v>619</v>
      </c>
      <c r="H686" s="216">
        <v>1</v>
      </c>
      <c r="I686" s="318"/>
      <c r="J686" s="318"/>
    </row>
    <row r="687" spans="1:10" ht="26.1" customHeight="1">
      <c r="A687" s="259" t="s">
        <v>478</v>
      </c>
      <c r="B687" s="218" t="s">
        <v>652</v>
      </c>
      <c r="C687" s="259" t="s">
        <v>617</v>
      </c>
      <c r="D687" s="259" t="s">
        <v>653</v>
      </c>
      <c r="E687" s="394" t="s">
        <v>480</v>
      </c>
      <c r="F687" s="394"/>
      <c r="G687" s="219" t="s">
        <v>186</v>
      </c>
      <c r="H687" s="220">
        <v>0.75</v>
      </c>
      <c r="I687" s="316"/>
      <c r="J687" s="316"/>
    </row>
    <row r="688" spans="1:10" ht="24" customHeight="1">
      <c r="A688" s="259" t="s">
        <v>478</v>
      </c>
      <c r="B688" s="218" t="s">
        <v>553</v>
      </c>
      <c r="C688" s="259" t="s">
        <v>23</v>
      </c>
      <c r="D688" s="259" t="s">
        <v>126</v>
      </c>
      <c r="E688" s="394" t="s">
        <v>480</v>
      </c>
      <c r="F688" s="394"/>
      <c r="G688" s="219" t="s">
        <v>186</v>
      </c>
      <c r="H688" s="220">
        <v>0.75</v>
      </c>
      <c r="I688" s="316"/>
      <c r="J688" s="316"/>
    </row>
    <row r="689" spans="1:10" ht="51.95" customHeight="1">
      <c r="A689" s="260" t="s">
        <v>487</v>
      </c>
      <c r="B689" s="222" t="s">
        <v>782</v>
      </c>
      <c r="C689" s="260" t="s">
        <v>158</v>
      </c>
      <c r="D689" s="260" t="s">
        <v>783</v>
      </c>
      <c r="E689" s="396" t="s">
        <v>489</v>
      </c>
      <c r="F689" s="396"/>
      <c r="G689" s="223" t="s">
        <v>150</v>
      </c>
      <c r="H689" s="224">
        <v>6.06</v>
      </c>
      <c r="I689" s="317"/>
      <c r="J689" s="317"/>
    </row>
    <row r="690" spans="1:10" ht="26.1" customHeight="1">
      <c r="A690" s="260" t="s">
        <v>487</v>
      </c>
      <c r="B690" s="222" t="s">
        <v>786</v>
      </c>
      <c r="C690" s="260" t="s">
        <v>23</v>
      </c>
      <c r="D690" s="260" t="s">
        <v>605</v>
      </c>
      <c r="E690" s="396" t="s">
        <v>489</v>
      </c>
      <c r="F690" s="396"/>
      <c r="G690" s="223" t="s">
        <v>144</v>
      </c>
      <c r="H690" s="224">
        <v>2</v>
      </c>
      <c r="I690" s="317"/>
      <c r="J690" s="317"/>
    </row>
    <row r="691" spans="1:10">
      <c r="A691" s="256"/>
      <c r="B691" s="256"/>
      <c r="C691" s="256"/>
      <c r="D691" s="256"/>
      <c r="E691" s="319"/>
      <c r="F691" s="320"/>
      <c r="G691" s="319"/>
      <c r="H691" s="320"/>
      <c r="I691" s="319"/>
      <c r="J691" s="320"/>
    </row>
    <row r="692" spans="1:10" ht="14.25" customHeight="1" thickBot="1">
      <c r="A692" s="256"/>
      <c r="B692" s="256"/>
      <c r="C692" s="256"/>
      <c r="D692" s="256"/>
      <c r="E692" s="319"/>
      <c r="F692" s="320"/>
      <c r="G692" s="319"/>
      <c r="H692" s="395"/>
      <c r="I692" s="395"/>
      <c r="J692" s="320"/>
    </row>
    <row r="693" spans="1:10" ht="0.95" customHeight="1" thickTop="1">
      <c r="A693" s="228"/>
      <c r="B693" s="228"/>
      <c r="C693" s="228"/>
      <c r="D693" s="228"/>
      <c r="E693" s="228"/>
      <c r="F693" s="228"/>
      <c r="G693" s="228"/>
      <c r="H693" s="228"/>
      <c r="I693" s="228"/>
      <c r="J693" s="228"/>
    </row>
    <row r="694" spans="1:10" ht="18" customHeight="1">
      <c r="A694" s="257" t="s">
        <v>787</v>
      </c>
      <c r="B694" s="262" t="s">
        <v>220</v>
      </c>
      <c r="C694" s="257" t="s">
        <v>468</v>
      </c>
      <c r="D694" s="257" t="s">
        <v>469</v>
      </c>
      <c r="E694" s="392" t="s">
        <v>470</v>
      </c>
      <c r="F694" s="392"/>
      <c r="G694" s="261" t="s">
        <v>471</v>
      </c>
      <c r="H694" s="262" t="s">
        <v>472</v>
      </c>
      <c r="I694" s="262" t="s">
        <v>473</v>
      </c>
      <c r="J694" s="262" t="s">
        <v>474</v>
      </c>
    </row>
    <row r="695" spans="1:10" ht="65.099999999999994" customHeight="1">
      <c r="A695" s="258" t="s">
        <v>475</v>
      </c>
      <c r="B695" s="214" t="s">
        <v>788</v>
      </c>
      <c r="C695" s="258" t="s">
        <v>617</v>
      </c>
      <c r="D695" s="258" t="s">
        <v>348</v>
      </c>
      <c r="E695" s="393" t="s">
        <v>780</v>
      </c>
      <c r="F695" s="393"/>
      <c r="G695" s="215" t="s">
        <v>619</v>
      </c>
      <c r="H695" s="216">
        <v>1</v>
      </c>
      <c r="I695" s="318"/>
      <c r="J695" s="318"/>
    </row>
    <row r="696" spans="1:10" ht="24" customHeight="1">
      <c r="A696" s="259" t="s">
        <v>478</v>
      </c>
      <c r="B696" s="218" t="s">
        <v>553</v>
      </c>
      <c r="C696" s="259" t="s">
        <v>23</v>
      </c>
      <c r="D696" s="259" t="s">
        <v>126</v>
      </c>
      <c r="E696" s="394" t="s">
        <v>480</v>
      </c>
      <c r="F696" s="394"/>
      <c r="G696" s="219" t="s">
        <v>186</v>
      </c>
      <c r="H696" s="220">
        <v>0.75</v>
      </c>
      <c r="I696" s="316"/>
      <c r="J696" s="316"/>
    </row>
    <row r="697" spans="1:10" ht="26.1" customHeight="1">
      <c r="A697" s="259" t="s">
        <v>478</v>
      </c>
      <c r="B697" s="218" t="s">
        <v>652</v>
      </c>
      <c r="C697" s="259" t="s">
        <v>617</v>
      </c>
      <c r="D697" s="259" t="s">
        <v>653</v>
      </c>
      <c r="E697" s="394" t="s">
        <v>480</v>
      </c>
      <c r="F697" s="394"/>
      <c r="G697" s="219" t="s">
        <v>186</v>
      </c>
      <c r="H697" s="220">
        <v>0.75</v>
      </c>
      <c r="I697" s="316"/>
      <c r="J697" s="316"/>
    </row>
    <row r="698" spans="1:10" ht="51.95" customHeight="1">
      <c r="A698" s="260" t="s">
        <v>487</v>
      </c>
      <c r="B698" s="222" t="s">
        <v>782</v>
      </c>
      <c r="C698" s="260" t="s">
        <v>158</v>
      </c>
      <c r="D698" s="260" t="s">
        <v>783</v>
      </c>
      <c r="E698" s="396" t="s">
        <v>489</v>
      </c>
      <c r="F698" s="396"/>
      <c r="G698" s="223" t="s">
        <v>150</v>
      </c>
      <c r="H698" s="224">
        <v>17.920000000000002</v>
      </c>
      <c r="I698" s="317"/>
      <c r="J698" s="317"/>
    </row>
    <row r="699" spans="1:10" ht="26.1" customHeight="1">
      <c r="A699" s="260" t="s">
        <v>487</v>
      </c>
      <c r="B699" s="222" t="s">
        <v>789</v>
      </c>
      <c r="C699" s="260" t="s">
        <v>23</v>
      </c>
      <c r="D699" s="260" t="s">
        <v>603</v>
      </c>
      <c r="E699" s="396" t="s">
        <v>489</v>
      </c>
      <c r="F699" s="396"/>
      <c r="G699" s="223" t="s">
        <v>144</v>
      </c>
      <c r="H699" s="224">
        <v>2</v>
      </c>
      <c r="I699" s="317"/>
      <c r="J699" s="317"/>
    </row>
    <row r="700" spans="1:10">
      <c r="A700" s="256"/>
      <c r="B700" s="256"/>
      <c r="C700" s="256"/>
      <c r="D700" s="256"/>
      <c r="E700" s="319"/>
      <c r="F700" s="320"/>
      <c r="G700" s="319"/>
      <c r="H700" s="320"/>
      <c r="I700" s="319"/>
      <c r="J700" s="320"/>
    </row>
    <row r="701" spans="1:10" ht="14.25" customHeight="1" thickBot="1">
      <c r="A701" s="256"/>
      <c r="B701" s="256"/>
      <c r="C701" s="256"/>
      <c r="D701" s="256"/>
      <c r="E701" s="319"/>
      <c r="F701" s="320"/>
      <c r="G701" s="319"/>
      <c r="H701" s="395"/>
      <c r="I701" s="395"/>
      <c r="J701" s="320"/>
    </row>
    <row r="702" spans="1:10" ht="0.95" customHeight="1" thickTop="1" thickBot="1">
      <c r="A702" s="228"/>
      <c r="B702" s="228"/>
      <c r="C702" s="228"/>
      <c r="D702" s="228"/>
      <c r="E702" s="228"/>
      <c r="F702" s="228"/>
      <c r="G702" s="228"/>
      <c r="H702" s="228"/>
      <c r="I702" s="228"/>
      <c r="J702" s="228"/>
    </row>
    <row r="703" spans="1:10" ht="0.95" customHeight="1" thickTop="1">
      <c r="A703" s="228"/>
      <c r="B703" s="228"/>
      <c r="C703" s="228"/>
      <c r="D703" s="228"/>
      <c r="E703" s="228"/>
      <c r="F703" s="228"/>
      <c r="G703" s="228"/>
      <c r="H703" s="228"/>
      <c r="I703" s="228"/>
      <c r="J703" s="228"/>
    </row>
    <row r="704" spans="1:10" ht="18" customHeight="1">
      <c r="A704" s="257" t="s">
        <v>792</v>
      </c>
      <c r="B704" s="262" t="s">
        <v>220</v>
      </c>
      <c r="C704" s="257" t="s">
        <v>468</v>
      </c>
      <c r="D704" s="257" t="s">
        <v>469</v>
      </c>
      <c r="E704" s="392" t="s">
        <v>470</v>
      </c>
      <c r="F704" s="392"/>
      <c r="G704" s="261" t="s">
        <v>471</v>
      </c>
      <c r="H704" s="262" t="s">
        <v>472</v>
      </c>
      <c r="I704" s="262" t="s">
        <v>473</v>
      </c>
      <c r="J704" s="262" t="s">
        <v>474</v>
      </c>
    </row>
    <row r="705" spans="1:10" ht="51.95" customHeight="1">
      <c r="A705" s="258" t="s">
        <v>475</v>
      </c>
      <c r="B705" s="214" t="s">
        <v>583</v>
      </c>
      <c r="C705" s="258" t="s">
        <v>23</v>
      </c>
      <c r="D705" s="258" t="s">
        <v>791</v>
      </c>
      <c r="E705" s="393" t="s">
        <v>584</v>
      </c>
      <c r="F705" s="393"/>
      <c r="G705" s="215" t="s">
        <v>187</v>
      </c>
      <c r="H705" s="216">
        <v>1</v>
      </c>
      <c r="I705" s="318"/>
      <c r="J705" s="318"/>
    </row>
    <row r="706" spans="1:10" ht="24" customHeight="1">
      <c r="A706" s="259" t="s">
        <v>478</v>
      </c>
      <c r="B706" s="218" t="s">
        <v>586</v>
      </c>
      <c r="C706" s="259" t="s">
        <v>23</v>
      </c>
      <c r="D706" s="259" t="s">
        <v>193</v>
      </c>
      <c r="E706" s="394" t="s">
        <v>480</v>
      </c>
      <c r="F706" s="394"/>
      <c r="G706" s="219" t="s">
        <v>186</v>
      </c>
      <c r="H706" s="220">
        <v>0.14499999999999999</v>
      </c>
      <c r="I706" s="316"/>
      <c r="J706" s="316"/>
    </row>
    <row r="707" spans="1:10" ht="26.1" customHeight="1">
      <c r="A707" s="259" t="s">
        <v>478</v>
      </c>
      <c r="B707" s="218" t="s">
        <v>585</v>
      </c>
      <c r="C707" s="259" t="s">
        <v>23</v>
      </c>
      <c r="D707" s="259" t="s">
        <v>329</v>
      </c>
      <c r="E707" s="394" t="s">
        <v>480</v>
      </c>
      <c r="F707" s="394"/>
      <c r="G707" s="219" t="s">
        <v>186</v>
      </c>
      <c r="H707" s="220">
        <v>0.14499999999999999</v>
      </c>
      <c r="I707" s="316"/>
      <c r="J707" s="316"/>
    </row>
    <row r="708" spans="1:10" ht="51.95" customHeight="1">
      <c r="A708" s="260" t="s">
        <v>487</v>
      </c>
      <c r="B708" s="222" t="s">
        <v>587</v>
      </c>
      <c r="C708" s="260" t="s">
        <v>23</v>
      </c>
      <c r="D708" s="260" t="s">
        <v>330</v>
      </c>
      <c r="E708" s="396" t="s">
        <v>489</v>
      </c>
      <c r="F708" s="396"/>
      <c r="G708" s="223" t="s">
        <v>187</v>
      </c>
      <c r="H708" s="224">
        <v>1.0149999999999999</v>
      </c>
      <c r="I708" s="317"/>
      <c r="J708" s="317"/>
    </row>
    <row r="709" spans="1:10" ht="26.1" customHeight="1">
      <c r="A709" s="260" t="s">
        <v>487</v>
      </c>
      <c r="B709" s="222" t="s">
        <v>588</v>
      </c>
      <c r="C709" s="260" t="s">
        <v>23</v>
      </c>
      <c r="D709" s="260" t="s">
        <v>331</v>
      </c>
      <c r="E709" s="396" t="s">
        <v>489</v>
      </c>
      <c r="F709" s="396"/>
      <c r="G709" s="223" t="s">
        <v>144</v>
      </c>
      <c r="H709" s="224">
        <v>8.9999999999999993E-3</v>
      </c>
      <c r="I709" s="317"/>
      <c r="J709" s="317"/>
    </row>
    <row r="710" spans="1:10">
      <c r="A710" s="256"/>
      <c r="B710" s="256"/>
      <c r="C710" s="256"/>
      <c r="D710" s="256"/>
      <c r="E710" s="319"/>
      <c r="F710" s="320"/>
      <c r="G710" s="319"/>
      <c r="H710" s="320"/>
      <c r="I710" s="319"/>
      <c r="J710" s="320"/>
    </row>
    <row r="711" spans="1:10" ht="14.25" customHeight="1" thickBot="1">
      <c r="A711" s="256"/>
      <c r="B711" s="256"/>
      <c r="C711" s="256"/>
      <c r="D711" s="256"/>
      <c r="E711" s="319"/>
      <c r="F711" s="320"/>
      <c r="G711" s="319"/>
      <c r="H711" s="395"/>
      <c r="I711" s="395"/>
      <c r="J711" s="320"/>
    </row>
    <row r="712" spans="1:10" ht="0.95" customHeight="1" thickTop="1">
      <c r="A712" s="228"/>
      <c r="B712" s="228"/>
      <c r="C712" s="228"/>
      <c r="D712" s="228"/>
      <c r="E712" s="228"/>
      <c r="F712" s="228"/>
      <c r="G712" s="228"/>
      <c r="H712" s="228"/>
      <c r="I712" s="228"/>
      <c r="J712" s="228"/>
    </row>
    <row r="713" spans="1:10" ht="18" customHeight="1">
      <c r="A713" s="257" t="s">
        <v>913</v>
      </c>
      <c r="B713" s="262" t="s">
        <v>220</v>
      </c>
      <c r="C713" s="257" t="s">
        <v>468</v>
      </c>
      <c r="D713" s="257" t="s">
        <v>469</v>
      </c>
      <c r="E713" s="392" t="s">
        <v>470</v>
      </c>
      <c r="F713" s="392"/>
      <c r="G713" s="261" t="s">
        <v>471</v>
      </c>
      <c r="H713" s="262" t="s">
        <v>472</v>
      </c>
      <c r="I713" s="262" t="s">
        <v>473</v>
      </c>
      <c r="J713" s="262" t="s">
        <v>474</v>
      </c>
    </row>
    <row r="714" spans="1:10" ht="51.95" customHeight="1">
      <c r="A714" s="258" t="s">
        <v>475</v>
      </c>
      <c r="B714" s="214" t="s">
        <v>589</v>
      </c>
      <c r="C714" s="258" t="s">
        <v>23</v>
      </c>
      <c r="D714" s="258" t="s">
        <v>793</v>
      </c>
      <c r="E714" s="393" t="s">
        <v>584</v>
      </c>
      <c r="F714" s="393"/>
      <c r="G714" s="215" t="s">
        <v>187</v>
      </c>
      <c r="H714" s="216">
        <v>1</v>
      </c>
      <c r="I714" s="318"/>
      <c r="J714" s="318"/>
    </row>
    <row r="715" spans="1:10" ht="26.1" customHeight="1">
      <c r="A715" s="259" t="s">
        <v>478</v>
      </c>
      <c r="B715" s="218" t="s">
        <v>585</v>
      </c>
      <c r="C715" s="259" t="s">
        <v>23</v>
      </c>
      <c r="D715" s="259" t="s">
        <v>329</v>
      </c>
      <c r="E715" s="394" t="s">
        <v>480</v>
      </c>
      <c r="F715" s="394"/>
      <c r="G715" s="219" t="s">
        <v>186</v>
      </c>
      <c r="H715" s="220">
        <v>0.1007</v>
      </c>
      <c r="I715" s="316"/>
      <c r="J715" s="316"/>
    </row>
    <row r="716" spans="1:10" ht="24" customHeight="1">
      <c r="A716" s="259" t="s">
        <v>478</v>
      </c>
      <c r="B716" s="218" t="s">
        <v>586</v>
      </c>
      <c r="C716" s="259" t="s">
        <v>23</v>
      </c>
      <c r="D716" s="259" t="s">
        <v>193</v>
      </c>
      <c r="E716" s="394" t="s">
        <v>480</v>
      </c>
      <c r="F716" s="394"/>
      <c r="G716" s="219" t="s">
        <v>186</v>
      </c>
      <c r="H716" s="220">
        <v>0.1007</v>
      </c>
      <c r="I716" s="316"/>
      <c r="J716" s="316"/>
    </row>
    <row r="717" spans="1:10" ht="26.1" customHeight="1">
      <c r="A717" s="260" t="s">
        <v>487</v>
      </c>
      <c r="B717" s="222" t="s">
        <v>588</v>
      </c>
      <c r="C717" s="260" t="s">
        <v>23</v>
      </c>
      <c r="D717" s="260" t="s">
        <v>331</v>
      </c>
      <c r="E717" s="396" t="s">
        <v>489</v>
      </c>
      <c r="F717" s="396"/>
      <c r="G717" s="223" t="s">
        <v>144</v>
      </c>
      <c r="H717" s="224">
        <v>8.9999999999999993E-3</v>
      </c>
      <c r="I717" s="317"/>
      <c r="J717" s="317"/>
    </row>
    <row r="718" spans="1:10" ht="51.95" customHeight="1">
      <c r="A718" s="260" t="s">
        <v>487</v>
      </c>
      <c r="B718" s="222" t="s">
        <v>590</v>
      </c>
      <c r="C718" s="260" t="s">
        <v>23</v>
      </c>
      <c r="D718" s="260" t="s">
        <v>332</v>
      </c>
      <c r="E718" s="396" t="s">
        <v>489</v>
      </c>
      <c r="F718" s="396"/>
      <c r="G718" s="223" t="s">
        <v>187</v>
      </c>
      <c r="H718" s="224">
        <v>1.0149999999999999</v>
      </c>
      <c r="I718" s="317"/>
      <c r="J718" s="317"/>
    </row>
    <row r="719" spans="1:10">
      <c r="A719" s="256"/>
      <c r="B719" s="256"/>
      <c r="C719" s="256"/>
      <c r="D719" s="256"/>
      <c r="E719" s="319"/>
      <c r="F719" s="320"/>
      <c r="G719" s="319"/>
      <c r="H719" s="320"/>
      <c r="I719" s="319"/>
      <c r="J719" s="320"/>
    </row>
    <row r="720" spans="1:10" ht="14.25" customHeight="1" thickBot="1">
      <c r="A720" s="256"/>
      <c r="B720" s="256"/>
      <c r="C720" s="256"/>
      <c r="D720" s="256"/>
      <c r="E720" s="319"/>
      <c r="F720" s="320"/>
      <c r="G720" s="319"/>
      <c r="H720" s="395"/>
      <c r="I720" s="395"/>
      <c r="J720" s="320"/>
    </row>
    <row r="721" spans="1:10" ht="0.95" customHeight="1" thickTop="1">
      <c r="A721" s="228"/>
      <c r="B721" s="228"/>
      <c r="C721" s="228"/>
      <c r="D721" s="228"/>
      <c r="E721" s="228"/>
      <c r="F721" s="228"/>
      <c r="G721" s="228"/>
      <c r="H721" s="228"/>
      <c r="I721" s="228"/>
      <c r="J721" s="228"/>
    </row>
    <row r="722" spans="1:10" ht="18" customHeight="1">
      <c r="A722" s="257" t="s">
        <v>914</v>
      </c>
      <c r="B722" s="262" t="s">
        <v>220</v>
      </c>
      <c r="C722" s="257" t="s">
        <v>468</v>
      </c>
      <c r="D722" s="257" t="s">
        <v>469</v>
      </c>
      <c r="E722" s="392" t="s">
        <v>470</v>
      </c>
      <c r="F722" s="392"/>
      <c r="G722" s="261" t="s">
        <v>471</v>
      </c>
      <c r="H722" s="262" t="s">
        <v>472</v>
      </c>
      <c r="I722" s="262" t="s">
        <v>473</v>
      </c>
      <c r="J722" s="262" t="s">
        <v>474</v>
      </c>
    </row>
    <row r="723" spans="1:10" ht="51.95" customHeight="1">
      <c r="A723" s="258" t="s">
        <v>475</v>
      </c>
      <c r="B723" s="214" t="s">
        <v>794</v>
      </c>
      <c r="C723" s="258" t="s">
        <v>617</v>
      </c>
      <c r="D723" s="258" t="s">
        <v>360</v>
      </c>
      <c r="E723" s="393" t="s">
        <v>584</v>
      </c>
      <c r="F723" s="393"/>
      <c r="G723" s="215" t="s">
        <v>612</v>
      </c>
      <c r="H723" s="216">
        <v>1</v>
      </c>
      <c r="I723" s="217"/>
      <c r="J723" s="217"/>
    </row>
    <row r="724" spans="1:10" ht="24" customHeight="1">
      <c r="A724" s="259" t="s">
        <v>478</v>
      </c>
      <c r="B724" s="218" t="s">
        <v>553</v>
      </c>
      <c r="C724" s="259" t="s">
        <v>23</v>
      </c>
      <c r="D724" s="259" t="s">
        <v>126</v>
      </c>
      <c r="E724" s="394" t="s">
        <v>480</v>
      </c>
      <c r="F724" s="394"/>
      <c r="G724" s="219" t="s">
        <v>186</v>
      </c>
      <c r="H724" s="220">
        <v>0.15</v>
      </c>
      <c r="I724" s="221"/>
      <c r="J724" s="221"/>
    </row>
    <row r="725" spans="1:10" ht="26.1" customHeight="1">
      <c r="A725" s="259" t="s">
        <v>478</v>
      </c>
      <c r="B725" s="218" t="s">
        <v>652</v>
      </c>
      <c r="C725" s="259" t="s">
        <v>617</v>
      </c>
      <c r="D725" s="259" t="s">
        <v>653</v>
      </c>
      <c r="E725" s="394" t="s">
        <v>480</v>
      </c>
      <c r="F725" s="394"/>
      <c r="G725" s="219" t="s">
        <v>186</v>
      </c>
      <c r="H725" s="220">
        <v>0.15</v>
      </c>
      <c r="I725" s="221"/>
      <c r="J725" s="221"/>
    </row>
    <row r="726" spans="1:10" ht="26.1" customHeight="1">
      <c r="A726" s="260" t="s">
        <v>487</v>
      </c>
      <c r="B726" s="222" t="s">
        <v>795</v>
      </c>
      <c r="C726" s="260" t="s">
        <v>617</v>
      </c>
      <c r="D726" s="260" t="s">
        <v>364</v>
      </c>
      <c r="E726" s="396" t="s">
        <v>633</v>
      </c>
      <c r="F726" s="396"/>
      <c r="G726" s="223" t="s">
        <v>612</v>
      </c>
      <c r="H726" s="224">
        <v>1.02</v>
      </c>
      <c r="I726" s="225"/>
      <c r="J726" s="225"/>
    </row>
    <row r="727" spans="1:10">
      <c r="A727" s="256"/>
      <c r="B727" s="256"/>
      <c r="C727" s="256"/>
      <c r="D727" s="256"/>
      <c r="E727" s="319"/>
      <c r="F727" s="320"/>
      <c r="G727" s="319"/>
      <c r="H727" s="320"/>
      <c r="I727" s="319"/>
      <c r="J727" s="320"/>
    </row>
    <row r="728" spans="1:10" ht="14.25" customHeight="1" thickBot="1">
      <c r="A728" s="256"/>
      <c r="B728" s="256"/>
      <c r="C728" s="256"/>
      <c r="D728" s="256"/>
      <c r="E728" s="319"/>
      <c r="F728" s="320"/>
      <c r="G728" s="319"/>
      <c r="H728" s="395"/>
      <c r="I728" s="395"/>
      <c r="J728" s="320"/>
    </row>
    <row r="729" spans="1:10" ht="0.95" customHeight="1" thickTop="1">
      <c r="A729" s="228"/>
      <c r="B729" s="228"/>
      <c r="C729" s="228"/>
      <c r="D729" s="228"/>
      <c r="E729" s="228"/>
      <c r="F729" s="228"/>
      <c r="G729" s="228"/>
      <c r="H729" s="228"/>
      <c r="I729" s="228"/>
      <c r="J729" s="228"/>
    </row>
    <row r="730" spans="1:10" ht="18" customHeight="1">
      <c r="A730" s="257" t="s">
        <v>798</v>
      </c>
      <c r="B730" s="262" t="s">
        <v>220</v>
      </c>
      <c r="C730" s="257" t="s">
        <v>468</v>
      </c>
      <c r="D730" s="257" t="s">
        <v>469</v>
      </c>
      <c r="E730" s="392" t="s">
        <v>470</v>
      </c>
      <c r="F730" s="392"/>
      <c r="G730" s="261" t="s">
        <v>471</v>
      </c>
      <c r="H730" s="262" t="s">
        <v>472</v>
      </c>
      <c r="I730" s="262" t="s">
        <v>473</v>
      </c>
      <c r="J730" s="262" t="s">
        <v>474</v>
      </c>
    </row>
    <row r="731" spans="1:10" ht="51.95" customHeight="1">
      <c r="A731" s="258" t="s">
        <v>475</v>
      </c>
      <c r="B731" s="214" t="s">
        <v>796</v>
      </c>
      <c r="C731" s="258" t="s">
        <v>617</v>
      </c>
      <c r="D731" s="258" t="s">
        <v>361</v>
      </c>
      <c r="E731" s="393" t="s">
        <v>584</v>
      </c>
      <c r="F731" s="393"/>
      <c r="G731" s="215" t="s">
        <v>612</v>
      </c>
      <c r="H731" s="216">
        <v>1</v>
      </c>
      <c r="I731" s="318"/>
      <c r="J731" s="318"/>
    </row>
    <row r="732" spans="1:10" ht="26.1" customHeight="1">
      <c r="A732" s="259" t="s">
        <v>478</v>
      </c>
      <c r="B732" s="218" t="s">
        <v>652</v>
      </c>
      <c r="C732" s="259" t="s">
        <v>617</v>
      </c>
      <c r="D732" s="259" t="s">
        <v>653</v>
      </c>
      <c r="E732" s="394" t="s">
        <v>480</v>
      </c>
      <c r="F732" s="394"/>
      <c r="G732" s="219" t="s">
        <v>186</v>
      </c>
      <c r="H732" s="220">
        <v>0.15</v>
      </c>
      <c r="I732" s="316"/>
      <c r="J732" s="316"/>
    </row>
    <row r="733" spans="1:10" ht="24" customHeight="1">
      <c r="A733" s="259" t="s">
        <v>478</v>
      </c>
      <c r="B733" s="218" t="s">
        <v>553</v>
      </c>
      <c r="C733" s="259" t="s">
        <v>23</v>
      </c>
      <c r="D733" s="259" t="s">
        <v>126</v>
      </c>
      <c r="E733" s="394" t="s">
        <v>480</v>
      </c>
      <c r="F733" s="394"/>
      <c r="G733" s="219" t="s">
        <v>186</v>
      </c>
      <c r="H733" s="220">
        <v>0.15</v>
      </c>
      <c r="I733" s="316"/>
      <c r="J733" s="316"/>
    </row>
    <row r="734" spans="1:10" ht="26.1" customHeight="1">
      <c r="A734" s="260" t="s">
        <v>487</v>
      </c>
      <c r="B734" s="222" t="s">
        <v>797</v>
      </c>
      <c r="C734" s="260" t="s">
        <v>617</v>
      </c>
      <c r="D734" s="260" t="s">
        <v>365</v>
      </c>
      <c r="E734" s="396" t="s">
        <v>633</v>
      </c>
      <c r="F734" s="396"/>
      <c r="G734" s="223" t="s">
        <v>612</v>
      </c>
      <c r="H734" s="224">
        <v>1.02</v>
      </c>
      <c r="I734" s="317"/>
      <c r="J734" s="317"/>
    </row>
    <row r="735" spans="1:10">
      <c r="A735" s="256"/>
      <c r="B735" s="256"/>
      <c r="C735" s="256"/>
      <c r="D735" s="256"/>
      <c r="E735" s="319"/>
      <c r="F735" s="320"/>
      <c r="G735" s="319"/>
      <c r="H735" s="320"/>
      <c r="I735" s="319"/>
      <c r="J735" s="320"/>
    </row>
    <row r="736" spans="1:10" ht="14.25" customHeight="1" thickBot="1">
      <c r="A736" s="256"/>
      <c r="B736" s="256"/>
      <c r="C736" s="256"/>
      <c r="D736" s="256"/>
      <c r="E736" s="319"/>
      <c r="F736" s="320"/>
      <c r="G736" s="319"/>
      <c r="H736" s="395"/>
      <c r="I736" s="395"/>
      <c r="J736" s="320"/>
    </row>
    <row r="737" spans="1:10" ht="0.95" customHeight="1" thickTop="1">
      <c r="A737" s="228"/>
      <c r="B737" s="228"/>
      <c r="C737" s="228"/>
      <c r="D737" s="228"/>
      <c r="E737" s="228"/>
      <c r="F737" s="228"/>
      <c r="G737" s="228"/>
      <c r="H737" s="228"/>
      <c r="I737" s="228"/>
      <c r="J737" s="228"/>
    </row>
    <row r="738" spans="1:10" ht="18" customHeight="1">
      <c r="A738" s="257" t="s">
        <v>802</v>
      </c>
      <c r="B738" s="262" t="s">
        <v>220</v>
      </c>
      <c r="C738" s="257" t="s">
        <v>468</v>
      </c>
      <c r="D738" s="257" t="s">
        <v>469</v>
      </c>
      <c r="E738" s="392" t="s">
        <v>470</v>
      </c>
      <c r="F738" s="392"/>
      <c r="G738" s="261" t="s">
        <v>471</v>
      </c>
      <c r="H738" s="262" t="s">
        <v>472</v>
      </c>
      <c r="I738" s="262" t="s">
        <v>473</v>
      </c>
      <c r="J738" s="262" t="s">
        <v>474</v>
      </c>
    </row>
    <row r="739" spans="1:10" ht="51.95" customHeight="1">
      <c r="A739" s="258" t="s">
        <v>475</v>
      </c>
      <c r="B739" s="214" t="s">
        <v>799</v>
      </c>
      <c r="C739" s="258" t="s">
        <v>617</v>
      </c>
      <c r="D739" s="258" t="s">
        <v>362</v>
      </c>
      <c r="E739" s="393" t="s">
        <v>584</v>
      </c>
      <c r="F739" s="393"/>
      <c r="G739" s="215" t="s">
        <v>612</v>
      </c>
      <c r="H739" s="216">
        <v>1</v>
      </c>
      <c r="I739" s="318"/>
      <c r="J739" s="318"/>
    </row>
    <row r="740" spans="1:10" ht="26.1" customHeight="1">
      <c r="A740" s="259" t="s">
        <v>478</v>
      </c>
      <c r="B740" s="218" t="s">
        <v>652</v>
      </c>
      <c r="C740" s="259" t="s">
        <v>617</v>
      </c>
      <c r="D740" s="259" t="s">
        <v>653</v>
      </c>
      <c r="E740" s="394" t="s">
        <v>480</v>
      </c>
      <c r="F740" s="394"/>
      <c r="G740" s="219" t="s">
        <v>186</v>
      </c>
      <c r="H740" s="220">
        <v>0.15</v>
      </c>
      <c r="I740" s="316"/>
      <c r="J740" s="316"/>
    </row>
    <row r="741" spans="1:10" ht="24" customHeight="1">
      <c r="A741" s="259" t="s">
        <v>478</v>
      </c>
      <c r="B741" s="218" t="s">
        <v>553</v>
      </c>
      <c r="C741" s="259" t="s">
        <v>23</v>
      </c>
      <c r="D741" s="259" t="s">
        <v>126</v>
      </c>
      <c r="E741" s="394" t="s">
        <v>480</v>
      </c>
      <c r="F741" s="394"/>
      <c r="G741" s="219" t="s">
        <v>186</v>
      </c>
      <c r="H741" s="220">
        <v>0.15</v>
      </c>
      <c r="I741" s="316"/>
      <c r="J741" s="316"/>
    </row>
    <row r="742" spans="1:10" ht="26.1" customHeight="1">
      <c r="A742" s="260" t="s">
        <v>487</v>
      </c>
      <c r="B742" s="222" t="s">
        <v>800</v>
      </c>
      <c r="C742" s="260" t="s">
        <v>617</v>
      </c>
      <c r="D742" s="260" t="s">
        <v>801</v>
      </c>
      <c r="E742" s="396" t="s">
        <v>633</v>
      </c>
      <c r="F742" s="396"/>
      <c r="G742" s="223" t="s">
        <v>612</v>
      </c>
      <c r="H742" s="224">
        <v>1.02</v>
      </c>
      <c r="I742" s="317"/>
      <c r="J742" s="317"/>
    </row>
    <row r="743" spans="1:10">
      <c r="A743" s="256"/>
      <c r="B743" s="256"/>
      <c r="C743" s="256"/>
      <c r="D743" s="256"/>
      <c r="E743" s="319"/>
      <c r="F743" s="320"/>
      <c r="G743" s="319"/>
      <c r="H743" s="320"/>
      <c r="I743" s="319"/>
      <c r="J743" s="320"/>
    </row>
    <row r="744" spans="1:10" ht="14.25" customHeight="1" thickBot="1">
      <c r="A744" s="256"/>
      <c r="B744" s="256"/>
      <c r="C744" s="256"/>
      <c r="D744" s="256"/>
      <c r="E744" s="319"/>
      <c r="F744" s="320"/>
      <c r="G744" s="319"/>
      <c r="H744" s="395"/>
      <c r="I744" s="395"/>
      <c r="J744" s="320"/>
    </row>
    <row r="745" spans="1:10" ht="0.95" customHeight="1" thickTop="1">
      <c r="A745" s="228"/>
      <c r="B745" s="228"/>
      <c r="C745" s="228"/>
      <c r="D745" s="228"/>
      <c r="E745" s="228"/>
      <c r="F745" s="228"/>
      <c r="G745" s="228"/>
      <c r="H745" s="228"/>
      <c r="I745" s="228"/>
      <c r="J745" s="228"/>
    </row>
    <row r="746" spans="1:10" ht="18" customHeight="1">
      <c r="A746" s="257" t="s">
        <v>915</v>
      </c>
      <c r="B746" s="262" t="s">
        <v>220</v>
      </c>
      <c r="C746" s="257" t="s">
        <v>468</v>
      </c>
      <c r="D746" s="257" t="s">
        <v>469</v>
      </c>
      <c r="E746" s="392" t="s">
        <v>470</v>
      </c>
      <c r="F746" s="392"/>
      <c r="G746" s="261" t="s">
        <v>471</v>
      </c>
      <c r="H746" s="262" t="s">
        <v>472</v>
      </c>
      <c r="I746" s="262" t="s">
        <v>473</v>
      </c>
      <c r="J746" s="262" t="s">
        <v>474</v>
      </c>
    </row>
    <row r="747" spans="1:10" ht="51.95" customHeight="1">
      <c r="A747" s="258" t="s">
        <v>475</v>
      </c>
      <c r="B747" s="214" t="s">
        <v>803</v>
      </c>
      <c r="C747" s="258" t="s">
        <v>617</v>
      </c>
      <c r="D747" s="258" t="s">
        <v>363</v>
      </c>
      <c r="E747" s="393" t="s">
        <v>584</v>
      </c>
      <c r="F747" s="393"/>
      <c r="G747" s="215" t="s">
        <v>612</v>
      </c>
      <c r="H747" s="216">
        <v>1</v>
      </c>
      <c r="I747" s="318"/>
      <c r="J747" s="318"/>
    </row>
    <row r="748" spans="1:10" ht="26.1" customHeight="1">
      <c r="A748" s="259" t="s">
        <v>478</v>
      </c>
      <c r="B748" s="218" t="s">
        <v>652</v>
      </c>
      <c r="C748" s="259" t="s">
        <v>617</v>
      </c>
      <c r="D748" s="259" t="s">
        <v>653</v>
      </c>
      <c r="E748" s="394" t="s">
        <v>480</v>
      </c>
      <c r="F748" s="394"/>
      <c r="G748" s="219" t="s">
        <v>186</v>
      </c>
      <c r="H748" s="220">
        <v>0.15</v>
      </c>
      <c r="I748" s="316"/>
      <c r="J748" s="316"/>
    </row>
    <row r="749" spans="1:10" ht="24" customHeight="1">
      <c r="A749" s="259" t="s">
        <v>478</v>
      </c>
      <c r="B749" s="218" t="s">
        <v>553</v>
      </c>
      <c r="C749" s="259" t="s">
        <v>23</v>
      </c>
      <c r="D749" s="259" t="s">
        <v>126</v>
      </c>
      <c r="E749" s="394" t="s">
        <v>480</v>
      </c>
      <c r="F749" s="394"/>
      <c r="G749" s="219" t="s">
        <v>186</v>
      </c>
      <c r="H749" s="220">
        <v>0.15</v>
      </c>
      <c r="I749" s="316"/>
      <c r="J749" s="316"/>
    </row>
    <row r="750" spans="1:10" ht="26.1" customHeight="1">
      <c r="A750" s="260" t="s">
        <v>487</v>
      </c>
      <c r="B750" s="222" t="s">
        <v>804</v>
      </c>
      <c r="C750" s="260" t="s">
        <v>617</v>
      </c>
      <c r="D750" s="260" t="s">
        <v>366</v>
      </c>
      <c r="E750" s="396" t="s">
        <v>633</v>
      </c>
      <c r="F750" s="396"/>
      <c r="G750" s="223" t="s">
        <v>612</v>
      </c>
      <c r="H750" s="224">
        <v>1.02</v>
      </c>
      <c r="I750" s="317"/>
      <c r="J750" s="317"/>
    </row>
    <row r="751" spans="1:10">
      <c r="A751" s="256"/>
      <c r="B751" s="256"/>
      <c r="C751" s="256"/>
      <c r="D751" s="256"/>
      <c r="E751" s="319"/>
      <c r="F751" s="320"/>
      <c r="G751" s="319"/>
      <c r="H751" s="320"/>
      <c r="I751" s="319"/>
      <c r="J751" s="320"/>
    </row>
    <row r="752" spans="1:10" ht="14.25" customHeight="1" thickBot="1">
      <c r="A752" s="256"/>
      <c r="B752" s="256"/>
      <c r="C752" s="256"/>
      <c r="D752" s="256"/>
      <c r="E752" s="319"/>
      <c r="F752" s="320"/>
      <c r="G752" s="319"/>
      <c r="H752" s="395"/>
      <c r="I752" s="395"/>
      <c r="J752" s="320"/>
    </row>
    <row r="753" spans="1:10" ht="0.95" customHeight="1" thickTop="1">
      <c r="A753" s="228"/>
      <c r="B753" s="228"/>
      <c r="C753" s="228"/>
      <c r="D753" s="228"/>
      <c r="E753" s="228"/>
      <c r="F753" s="228"/>
      <c r="G753" s="228"/>
      <c r="H753" s="228"/>
      <c r="I753" s="228"/>
      <c r="J753" s="228"/>
    </row>
    <row r="754" spans="1:10" ht="18" customHeight="1">
      <c r="A754" s="257" t="s">
        <v>916</v>
      </c>
      <c r="B754" s="262" t="s">
        <v>220</v>
      </c>
      <c r="C754" s="257" t="s">
        <v>468</v>
      </c>
      <c r="D754" s="257" t="s">
        <v>469</v>
      </c>
      <c r="E754" s="392" t="s">
        <v>470</v>
      </c>
      <c r="F754" s="392"/>
      <c r="G754" s="261" t="s">
        <v>471</v>
      </c>
      <c r="H754" s="262" t="s">
        <v>472</v>
      </c>
      <c r="I754" s="262" t="s">
        <v>473</v>
      </c>
      <c r="J754" s="262" t="s">
        <v>474</v>
      </c>
    </row>
    <row r="755" spans="1:10" ht="26.1" customHeight="1">
      <c r="A755" s="258" t="s">
        <v>475</v>
      </c>
      <c r="B755" s="214" t="s">
        <v>805</v>
      </c>
      <c r="C755" s="258" t="s">
        <v>617</v>
      </c>
      <c r="D755" s="258" t="s">
        <v>321</v>
      </c>
      <c r="E755" s="393" t="s">
        <v>780</v>
      </c>
      <c r="F755" s="393"/>
      <c r="G755" s="215" t="s">
        <v>619</v>
      </c>
      <c r="H755" s="216">
        <v>1</v>
      </c>
      <c r="I755" s="318"/>
      <c r="J755" s="318"/>
    </row>
    <row r="756" spans="1:10" ht="26.1" customHeight="1">
      <c r="A756" s="259" t="s">
        <v>478</v>
      </c>
      <c r="B756" s="218" t="s">
        <v>652</v>
      </c>
      <c r="C756" s="259" t="s">
        <v>617</v>
      </c>
      <c r="D756" s="259" t="s">
        <v>653</v>
      </c>
      <c r="E756" s="394" t="s">
        <v>480</v>
      </c>
      <c r="F756" s="394"/>
      <c r="G756" s="219" t="s">
        <v>186</v>
      </c>
      <c r="H756" s="220">
        <v>0.06</v>
      </c>
      <c r="I756" s="316"/>
      <c r="J756" s="316"/>
    </row>
    <row r="757" spans="1:10" ht="26.1" customHeight="1">
      <c r="A757" s="259" t="s">
        <v>478</v>
      </c>
      <c r="B757" s="218" t="s">
        <v>806</v>
      </c>
      <c r="C757" s="259" t="s">
        <v>158</v>
      </c>
      <c r="D757" s="259" t="s">
        <v>460</v>
      </c>
      <c r="E757" s="394" t="s">
        <v>807</v>
      </c>
      <c r="F757" s="394"/>
      <c r="G757" s="219" t="s">
        <v>136</v>
      </c>
      <c r="H757" s="220">
        <v>1</v>
      </c>
      <c r="I757" s="316"/>
      <c r="J757" s="316"/>
    </row>
    <row r="758" spans="1:10" ht="24" customHeight="1">
      <c r="A758" s="259" t="s">
        <v>478</v>
      </c>
      <c r="B758" s="218" t="s">
        <v>553</v>
      </c>
      <c r="C758" s="259" t="s">
        <v>23</v>
      </c>
      <c r="D758" s="259" t="s">
        <v>126</v>
      </c>
      <c r="E758" s="394" t="s">
        <v>480</v>
      </c>
      <c r="F758" s="394"/>
      <c r="G758" s="219" t="s">
        <v>186</v>
      </c>
      <c r="H758" s="220">
        <v>0.08</v>
      </c>
      <c r="I758" s="316"/>
      <c r="J758" s="316"/>
    </row>
    <row r="759" spans="1:10">
      <c r="A759" s="256"/>
      <c r="B759" s="256"/>
      <c r="C759" s="256"/>
      <c r="D759" s="256"/>
      <c r="E759" s="319"/>
      <c r="F759" s="320"/>
      <c r="G759" s="319"/>
      <c r="H759" s="320"/>
      <c r="I759" s="319"/>
      <c r="J759" s="320"/>
    </row>
    <row r="760" spans="1:10" ht="14.25" customHeight="1" thickBot="1">
      <c r="A760" s="256"/>
      <c r="B760" s="256"/>
      <c r="C760" s="256"/>
      <c r="D760" s="256"/>
      <c r="E760" s="319"/>
      <c r="F760" s="320"/>
      <c r="G760" s="319"/>
      <c r="H760" s="395"/>
      <c r="I760" s="395"/>
      <c r="J760" s="320"/>
    </row>
    <row r="761" spans="1:10" ht="0.95" customHeight="1" thickTop="1">
      <c r="A761" s="228"/>
      <c r="B761" s="228"/>
      <c r="C761" s="228"/>
      <c r="D761" s="228"/>
      <c r="E761" s="228"/>
      <c r="F761" s="228"/>
      <c r="G761" s="228"/>
      <c r="H761" s="228"/>
      <c r="I761" s="228"/>
      <c r="J761" s="228"/>
    </row>
    <row r="762" spans="1:10" ht="18" customHeight="1">
      <c r="A762" s="257" t="s">
        <v>820</v>
      </c>
      <c r="B762" s="262" t="s">
        <v>220</v>
      </c>
      <c r="C762" s="257" t="s">
        <v>468</v>
      </c>
      <c r="D762" s="257" t="s">
        <v>469</v>
      </c>
      <c r="E762" s="392" t="s">
        <v>470</v>
      </c>
      <c r="F762" s="392"/>
      <c r="G762" s="261" t="s">
        <v>471</v>
      </c>
      <c r="H762" s="262" t="s">
        <v>472</v>
      </c>
      <c r="I762" s="262" t="s">
        <v>473</v>
      </c>
      <c r="J762" s="262" t="s">
        <v>474</v>
      </c>
    </row>
    <row r="763" spans="1:10" ht="26.1" customHeight="1">
      <c r="A763" s="258" t="s">
        <v>475</v>
      </c>
      <c r="B763" s="214" t="s">
        <v>808</v>
      </c>
      <c r="C763" s="258" t="s">
        <v>617</v>
      </c>
      <c r="D763" s="258" t="s">
        <v>322</v>
      </c>
      <c r="E763" s="393" t="s">
        <v>809</v>
      </c>
      <c r="F763" s="393"/>
      <c r="G763" s="215" t="s">
        <v>154</v>
      </c>
      <c r="H763" s="216">
        <v>1</v>
      </c>
      <c r="I763" s="318"/>
      <c r="J763" s="318"/>
    </row>
    <row r="764" spans="1:10" ht="24" customHeight="1">
      <c r="A764" s="259" t="s">
        <v>478</v>
      </c>
      <c r="B764" s="218" t="s">
        <v>810</v>
      </c>
      <c r="C764" s="259" t="s">
        <v>23</v>
      </c>
      <c r="D764" s="259" t="s">
        <v>456</v>
      </c>
      <c r="E764" s="394" t="s">
        <v>480</v>
      </c>
      <c r="F764" s="394"/>
      <c r="G764" s="219" t="s">
        <v>186</v>
      </c>
      <c r="H764" s="220">
        <v>0.5</v>
      </c>
      <c r="I764" s="316"/>
      <c r="J764" s="316"/>
    </row>
    <row r="765" spans="1:10" ht="24" customHeight="1">
      <c r="A765" s="259" t="s">
        <v>478</v>
      </c>
      <c r="B765" s="218" t="s">
        <v>811</v>
      </c>
      <c r="C765" s="259" t="s">
        <v>23</v>
      </c>
      <c r="D765" s="259" t="s">
        <v>128</v>
      </c>
      <c r="E765" s="394" t="s">
        <v>480</v>
      </c>
      <c r="F765" s="394"/>
      <c r="G765" s="219" t="s">
        <v>186</v>
      </c>
      <c r="H765" s="220">
        <v>0.5</v>
      </c>
      <c r="I765" s="316"/>
      <c r="J765" s="316"/>
    </row>
    <row r="766" spans="1:10" ht="39" customHeight="1">
      <c r="A766" s="259" t="s">
        <v>478</v>
      </c>
      <c r="B766" s="218" t="s">
        <v>812</v>
      </c>
      <c r="C766" s="259" t="s">
        <v>461</v>
      </c>
      <c r="D766" s="259" t="s">
        <v>352</v>
      </c>
      <c r="E766" s="394" t="s">
        <v>130</v>
      </c>
      <c r="F766" s="394"/>
      <c r="G766" s="219" t="s">
        <v>149</v>
      </c>
      <c r="H766" s="220">
        <v>0.04</v>
      </c>
      <c r="I766" s="316"/>
      <c r="J766" s="316"/>
    </row>
    <row r="767" spans="1:10" ht="24" customHeight="1">
      <c r="A767" s="260" t="s">
        <v>487</v>
      </c>
      <c r="B767" s="222" t="s">
        <v>813</v>
      </c>
      <c r="C767" s="260" t="s">
        <v>461</v>
      </c>
      <c r="D767" s="260" t="s">
        <v>326</v>
      </c>
      <c r="E767" s="396" t="s">
        <v>489</v>
      </c>
      <c r="F767" s="396"/>
      <c r="G767" s="223" t="s">
        <v>150</v>
      </c>
      <c r="H767" s="224">
        <v>1.1499999999999999</v>
      </c>
      <c r="I767" s="317"/>
      <c r="J767" s="317"/>
    </row>
    <row r="768" spans="1:10" ht="26.1" customHeight="1">
      <c r="A768" s="260" t="s">
        <v>487</v>
      </c>
      <c r="B768" s="222" t="s">
        <v>814</v>
      </c>
      <c r="C768" s="260" t="s">
        <v>23</v>
      </c>
      <c r="D768" s="260" t="s">
        <v>459</v>
      </c>
      <c r="E768" s="396" t="s">
        <v>489</v>
      </c>
      <c r="F768" s="396"/>
      <c r="G768" s="223" t="s">
        <v>154</v>
      </c>
      <c r="H768" s="224">
        <v>0.5</v>
      </c>
      <c r="I768" s="317"/>
      <c r="J768" s="317"/>
    </row>
    <row r="769" spans="1:10" ht="24" customHeight="1">
      <c r="A769" s="260" t="s">
        <v>487</v>
      </c>
      <c r="B769" s="222" t="s">
        <v>815</v>
      </c>
      <c r="C769" s="260" t="s">
        <v>158</v>
      </c>
      <c r="D769" s="260" t="s">
        <v>816</v>
      </c>
      <c r="E769" s="396" t="s">
        <v>489</v>
      </c>
      <c r="F769" s="396"/>
      <c r="G769" s="223" t="s">
        <v>136</v>
      </c>
      <c r="H769" s="224">
        <v>1</v>
      </c>
      <c r="I769" s="317"/>
      <c r="J769" s="317"/>
    </row>
    <row r="770" spans="1:10" ht="24" customHeight="1">
      <c r="A770" s="260" t="s">
        <v>487</v>
      </c>
      <c r="B770" s="222" t="s">
        <v>817</v>
      </c>
      <c r="C770" s="260" t="s">
        <v>458</v>
      </c>
      <c r="D770" s="260" t="s">
        <v>457</v>
      </c>
      <c r="E770" s="396" t="s">
        <v>489</v>
      </c>
      <c r="F770" s="396"/>
      <c r="G770" s="223" t="s">
        <v>186</v>
      </c>
      <c r="H770" s="224">
        <v>0.5</v>
      </c>
      <c r="I770" s="317"/>
      <c r="J770" s="317"/>
    </row>
    <row r="771" spans="1:10" ht="24" customHeight="1">
      <c r="A771" s="260" t="s">
        <v>487</v>
      </c>
      <c r="B771" s="222" t="s">
        <v>818</v>
      </c>
      <c r="C771" s="260" t="s">
        <v>158</v>
      </c>
      <c r="D771" s="260" t="s">
        <v>819</v>
      </c>
      <c r="E771" s="396" t="s">
        <v>633</v>
      </c>
      <c r="F771" s="396"/>
      <c r="G771" s="223" t="s">
        <v>155</v>
      </c>
      <c r="H771" s="224">
        <v>0.5</v>
      </c>
      <c r="I771" s="317"/>
      <c r="J771" s="317"/>
    </row>
    <row r="772" spans="1:10">
      <c r="A772" s="256"/>
      <c r="B772" s="256"/>
      <c r="C772" s="256"/>
      <c r="D772" s="256"/>
      <c r="E772" s="319"/>
      <c r="F772" s="320"/>
      <c r="G772" s="319"/>
      <c r="H772" s="320"/>
      <c r="I772" s="319"/>
      <c r="J772" s="320"/>
    </row>
    <row r="773" spans="1:10" ht="14.25" customHeight="1" thickBot="1">
      <c r="A773" s="256"/>
      <c r="B773" s="256"/>
      <c r="C773" s="256"/>
      <c r="D773" s="256"/>
      <c r="E773" s="319"/>
      <c r="F773" s="320"/>
      <c r="G773" s="319"/>
      <c r="H773" s="395"/>
      <c r="I773" s="395"/>
      <c r="J773" s="320"/>
    </row>
    <row r="774" spans="1:10" ht="0.95" customHeight="1" thickTop="1">
      <c r="A774" s="228"/>
      <c r="B774" s="228"/>
      <c r="C774" s="228"/>
      <c r="D774" s="228"/>
      <c r="E774" s="228"/>
      <c r="F774" s="228"/>
      <c r="G774" s="228"/>
      <c r="H774" s="228"/>
      <c r="I774" s="228"/>
      <c r="J774" s="228"/>
    </row>
    <row r="775" spans="1:10" ht="18" customHeight="1">
      <c r="A775" s="257" t="s">
        <v>823</v>
      </c>
      <c r="B775" s="262" t="s">
        <v>220</v>
      </c>
      <c r="C775" s="257" t="s">
        <v>468</v>
      </c>
      <c r="D775" s="257" t="s">
        <v>469</v>
      </c>
      <c r="E775" s="392" t="s">
        <v>470</v>
      </c>
      <c r="F775" s="392"/>
      <c r="G775" s="261" t="s">
        <v>471</v>
      </c>
      <c r="H775" s="262" t="s">
        <v>472</v>
      </c>
      <c r="I775" s="262" t="s">
        <v>473</v>
      </c>
      <c r="J775" s="262" t="s">
        <v>474</v>
      </c>
    </row>
    <row r="776" spans="1:10" ht="26.1" customHeight="1">
      <c r="A776" s="258" t="s">
        <v>475</v>
      </c>
      <c r="B776" s="214" t="s">
        <v>821</v>
      </c>
      <c r="C776" s="258" t="s">
        <v>617</v>
      </c>
      <c r="D776" s="258" t="s">
        <v>323</v>
      </c>
      <c r="E776" s="393" t="s">
        <v>809</v>
      </c>
      <c r="F776" s="393"/>
      <c r="G776" s="215" t="s">
        <v>154</v>
      </c>
      <c r="H776" s="216">
        <v>1</v>
      </c>
      <c r="I776" s="318"/>
      <c r="J776" s="318"/>
    </row>
    <row r="777" spans="1:10" ht="26.1" customHeight="1">
      <c r="A777" s="259" t="s">
        <v>478</v>
      </c>
      <c r="B777" s="218" t="s">
        <v>822</v>
      </c>
      <c r="C777" s="259" t="s">
        <v>461</v>
      </c>
      <c r="D777" s="259" t="s">
        <v>327</v>
      </c>
      <c r="E777" s="394" t="s">
        <v>130</v>
      </c>
      <c r="F777" s="394"/>
      <c r="G777" s="219" t="s">
        <v>150</v>
      </c>
      <c r="H777" s="220">
        <v>1.1499999999999999</v>
      </c>
      <c r="I777" s="316"/>
      <c r="J777" s="316"/>
    </row>
    <row r="778" spans="1:10" ht="39" customHeight="1">
      <c r="A778" s="259" t="s">
        <v>478</v>
      </c>
      <c r="B778" s="218" t="s">
        <v>812</v>
      </c>
      <c r="C778" s="259" t="s">
        <v>461</v>
      </c>
      <c r="D778" s="259" t="s">
        <v>352</v>
      </c>
      <c r="E778" s="394" t="s">
        <v>130</v>
      </c>
      <c r="F778" s="394"/>
      <c r="G778" s="219" t="s">
        <v>149</v>
      </c>
      <c r="H778" s="220">
        <v>0.04</v>
      </c>
      <c r="I778" s="316"/>
      <c r="J778" s="316"/>
    </row>
    <row r="779" spans="1:10" ht="24" customHeight="1">
      <c r="A779" s="259" t="s">
        <v>478</v>
      </c>
      <c r="B779" s="218" t="s">
        <v>811</v>
      </c>
      <c r="C779" s="259" t="s">
        <v>23</v>
      </c>
      <c r="D779" s="259" t="s">
        <v>128</v>
      </c>
      <c r="E779" s="394" t="s">
        <v>480</v>
      </c>
      <c r="F779" s="394"/>
      <c r="G779" s="219" t="s">
        <v>186</v>
      </c>
      <c r="H779" s="220">
        <v>0.5</v>
      </c>
      <c r="I779" s="316"/>
      <c r="J779" s="316"/>
    </row>
    <row r="780" spans="1:10">
      <c r="A780" s="256"/>
      <c r="B780" s="256"/>
      <c r="C780" s="256"/>
      <c r="D780" s="256"/>
      <c r="E780" s="319"/>
      <c r="F780" s="320"/>
      <c r="G780" s="319"/>
      <c r="H780" s="320"/>
      <c r="I780" s="319"/>
      <c r="J780" s="320"/>
    </row>
    <row r="781" spans="1:10" ht="14.25" customHeight="1" thickBot="1">
      <c r="A781" s="256"/>
      <c r="B781" s="256"/>
      <c r="C781" s="256"/>
      <c r="D781" s="256"/>
      <c r="E781" s="319"/>
      <c r="F781" s="320"/>
      <c r="G781" s="319"/>
      <c r="H781" s="395"/>
      <c r="I781" s="395"/>
      <c r="J781" s="320"/>
    </row>
    <row r="782" spans="1:10" ht="0.95" customHeight="1" thickTop="1">
      <c r="A782" s="228"/>
      <c r="B782" s="228"/>
      <c r="C782" s="228"/>
      <c r="D782" s="228"/>
      <c r="E782" s="228"/>
      <c r="F782" s="228"/>
      <c r="G782" s="228"/>
      <c r="H782" s="228"/>
      <c r="I782" s="228"/>
      <c r="J782" s="228"/>
    </row>
    <row r="783" spans="1:10" ht="18" customHeight="1">
      <c r="A783" s="257" t="s">
        <v>917</v>
      </c>
      <c r="B783" s="262" t="s">
        <v>220</v>
      </c>
      <c r="C783" s="257" t="s">
        <v>468</v>
      </c>
      <c r="D783" s="257" t="s">
        <v>469</v>
      </c>
      <c r="E783" s="392" t="s">
        <v>470</v>
      </c>
      <c r="F783" s="392"/>
      <c r="G783" s="261" t="s">
        <v>471</v>
      </c>
      <c r="H783" s="262" t="s">
        <v>472</v>
      </c>
      <c r="I783" s="262" t="s">
        <v>473</v>
      </c>
      <c r="J783" s="262" t="s">
        <v>474</v>
      </c>
    </row>
    <row r="784" spans="1:10" ht="26.1" customHeight="1">
      <c r="A784" s="258" t="s">
        <v>475</v>
      </c>
      <c r="B784" s="214" t="s">
        <v>824</v>
      </c>
      <c r="C784" s="258" t="s">
        <v>617</v>
      </c>
      <c r="D784" s="258" t="s">
        <v>350</v>
      </c>
      <c r="E784" s="393" t="s">
        <v>584</v>
      </c>
      <c r="F784" s="393"/>
      <c r="G784" s="215" t="s">
        <v>154</v>
      </c>
      <c r="H784" s="216">
        <v>1</v>
      </c>
      <c r="I784" s="318"/>
      <c r="J784" s="318"/>
    </row>
    <row r="785" spans="1:10" ht="24" customHeight="1">
      <c r="A785" s="259" t="s">
        <v>478</v>
      </c>
      <c r="B785" s="218" t="s">
        <v>811</v>
      </c>
      <c r="C785" s="259" t="s">
        <v>23</v>
      </c>
      <c r="D785" s="259" t="s">
        <v>128</v>
      </c>
      <c r="E785" s="394" t="s">
        <v>480</v>
      </c>
      <c r="F785" s="394"/>
      <c r="G785" s="219" t="s">
        <v>186</v>
      </c>
      <c r="H785" s="220">
        <v>0.5</v>
      </c>
      <c r="I785" s="316"/>
      <c r="J785" s="316"/>
    </row>
    <row r="786" spans="1:10" ht="24" customHeight="1">
      <c r="A786" s="259" t="s">
        <v>478</v>
      </c>
      <c r="B786" s="218" t="s">
        <v>810</v>
      </c>
      <c r="C786" s="259" t="s">
        <v>23</v>
      </c>
      <c r="D786" s="259" t="s">
        <v>456</v>
      </c>
      <c r="E786" s="394" t="s">
        <v>480</v>
      </c>
      <c r="F786" s="394"/>
      <c r="G786" s="219" t="s">
        <v>186</v>
      </c>
      <c r="H786" s="220">
        <v>0.5</v>
      </c>
      <c r="I786" s="316"/>
      <c r="J786" s="316"/>
    </row>
    <row r="787" spans="1:10" ht="39" customHeight="1">
      <c r="A787" s="259" t="s">
        <v>478</v>
      </c>
      <c r="B787" s="218" t="s">
        <v>812</v>
      </c>
      <c r="C787" s="259" t="s">
        <v>461</v>
      </c>
      <c r="D787" s="259" t="s">
        <v>352</v>
      </c>
      <c r="E787" s="394" t="s">
        <v>130</v>
      </c>
      <c r="F787" s="394"/>
      <c r="G787" s="219" t="s">
        <v>149</v>
      </c>
      <c r="H787" s="220">
        <v>0.02</v>
      </c>
      <c r="I787" s="316"/>
      <c r="J787" s="316"/>
    </row>
    <row r="788" spans="1:10" ht="24" customHeight="1">
      <c r="A788" s="260" t="s">
        <v>487</v>
      </c>
      <c r="B788" s="222" t="s">
        <v>817</v>
      </c>
      <c r="C788" s="260" t="s">
        <v>458</v>
      </c>
      <c r="D788" s="260" t="s">
        <v>457</v>
      </c>
      <c r="E788" s="396" t="s">
        <v>489</v>
      </c>
      <c r="F788" s="396"/>
      <c r="G788" s="223" t="s">
        <v>186</v>
      </c>
      <c r="H788" s="224">
        <v>0.5</v>
      </c>
      <c r="I788" s="317"/>
      <c r="J788" s="317"/>
    </row>
    <row r="789" spans="1:10" ht="24" customHeight="1">
      <c r="A789" s="260" t="s">
        <v>487</v>
      </c>
      <c r="B789" s="222" t="s">
        <v>815</v>
      </c>
      <c r="C789" s="260" t="s">
        <v>158</v>
      </c>
      <c r="D789" s="260" t="s">
        <v>816</v>
      </c>
      <c r="E789" s="396" t="s">
        <v>489</v>
      </c>
      <c r="F789" s="396"/>
      <c r="G789" s="223" t="s">
        <v>136</v>
      </c>
      <c r="H789" s="224">
        <v>1</v>
      </c>
      <c r="I789" s="317"/>
      <c r="J789" s="317"/>
    </row>
    <row r="790" spans="1:10" ht="24" customHeight="1">
      <c r="A790" s="260" t="s">
        <v>487</v>
      </c>
      <c r="B790" s="222" t="s">
        <v>825</v>
      </c>
      <c r="C790" s="260" t="s">
        <v>461</v>
      </c>
      <c r="D790" s="260" t="s">
        <v>351</v>
      </c>
      <c r="E790" s="396" t="s">
        <v>489</v>
      </c>
      <c r="F790" s="396"/>
      <c r="G790" s="223" t="s">
        <v>150</v>
      </c>
      <c r="H790" s="224">
        <v>1.1499999999999999</v>
      </c>
      <c r="I790" s="317"/>
      <c r="J790" s="317"/>
    </row>
    <row r="791" spans="1:10" ht="26.1" customHeight="1">
      <c r="A791" s="260" t="s">
        <v>487</v>
      </c>
      <c r="B791" s="222" t="s">
        <v>814</v>
      </c>
      <c r="C791" s="260" t="s">
        <v>23</v>
      </c>
      <c r="D791" s="260" t="s">
        <v>459</v>
      </c>
      <c r="E791" s="396" t="s">
        <v>489</v>
      </c>
      <c r="F791" s="396"/>
      <c r="G791" s="223" t="s">
        <v>154</v>
      </c>
      <c r="H791" s="224">
        <v>0.5</v>
      </c>
      <c r="I791" s="317"/>
      <c r="J791" s="317"/>
    </row>
    <row r="792" spans="1:10" ht="24" customHeight="1">
      <c r="A792" s="260" t="s">
        <v>487</v>
      </c>
      <c r="B792" s="222" t="s">
        <v>818</v>
      </c>
      <c r="C792" s="260" t="s">
        <v>158</v>
      </c>
      <c r="D792" s="260" t="s">
        <v>819</v>
      </c>
      <c r="E792" s="396" t="s">
        <v>633</v>
      </c>
      <c r="F792" s="396"/>
      <c r="G792" s="223" t="s">
        <v>155</v>
      </c>
      <c r="H792" s="224">
        <v>0.5</v>
      </c>
      <c r="I792" s="317"/>
      <c r="J792" s="317"/>
    </row>
    <row r="793" spans="1:10">
      <c r="A793" s="256"/>
      <c r="B793" s="256"/>
      <c r="C793" s="256"/>
      <c r="D793" s="256"/>
      <c r="E793" s="319"/>
      <c r="F793" s="320"/>
      <c r="G793" s="319"/>
      <c r="H793" s="320"/>
      <c r="I793" s="319"/>
      <c r="J793" s="320"/>
    </row>
    <row r="794" spans="1:10" ht="14.25" customHeight="1" thickBot="1">
      <c r="A794" s="256"/>
      <c r="B794" s="256"/>
      <c r="C794" s="256"/>
      <c r="D794" s="256"/>
      <c r="E794" s="319"/>
      <c r="F794" s="320"/>
      <c r="G794" s="319"/>
      <c r="H794" s="395"/>
      <c r="I794" s="395"/>
      <c r="J794" s="320"/>
    </row>
    <row r="795" spans="1:10" ht="0.95" customHeight="1" thickTop="1">
      <c r="A795" s="228"/>
      <c r="B795" s="228"/>
      <c r="C795" s="228"/>
      <c r="D795" s="228"/>
      <c r="E795" s="228"/>
      <c r="F795" s="228"/>
      <c r="G795" s="228"/>
      <c r="H795" s="228"/>
      <c r="I795" s="228"/>
      <c r="J795" s="228"/>
    </row>
    <row r="796" spans="1:10" ht="18" customHeight="1">
      <c r="A796" s="257" t="s">
        <v>881</v>
      </c>
      <c r="B796" s="262" t="s">
        <v>220</v>
      </c>
      <c r="C796" s="257" t="s">
        <v>468</v>
      </c>
      <c r="D796" s="257" t="s">
        <v>469</v>
      </c>
      <c r="E796" s="392" t="s">
        <v>470</v>
      </c>
      <c r="F796" s="392"/>
      <c r="G796" s="261" t="s">
        <v>471</v>
      </c>
      <c r="H796" s="262" t="s">
        <v>472</v>
      </c>
      <c r="I796" s="262" t="s">
        <v>473</v>
      </c>
      <c r="J796" s="262" t="s">
        <v>474</v>
      </c>
    </row>
    <row r="797" spans="1:10" ht="26.1" customHeight="1">
      <c r="A797" s="258" t="s">
        <v>475</v>
      </c>
      <c r="B797" s="214" t="s">
        <v>826</v>
      </c>
      <c r="C797" s="258" t="s">
        <v>617</v>
      </c>
      <c r="D797" s="258" t="s">
        <v>359</v>
      </c>
      <c r="E797" s="393" t="s">
        <v>584</v>
      </c>
      <c r="F797" s="393"/>
      <c r="G797" s="215" t="s">
        <v>154</v>
      </c>
      <c r="H797" s="216">
        <v>1</v>
      </c>
      <c r="I797" s="318"/>
      <c r="J797" s="318"/>
    </row>
    <row r="798" spans="1:10" ht="39" customHeight="1">
      <c r="A798" s="259" t="s">
        <v>478</v>
      </c>
      <c r="B798" s="218" t="s">
        <v>812</v>
      </c>
      <c r="C798" s="259" t="s">
        <v>461</v>
      </c>
      <c r="D798" s="259" t="s">
        <v>352</v>
      </c>
      <c r="E798" s="394" t="s">
        <v>130</v>
      </c>
      <c r="F798" s="394"/>
      <c r="G798" s="219" t="s">
        <v>149</v>
      </c>
      <c r="H798" s="220">
        <v>0.04</v>
      </c>
      <c r="I798" s="316"/>
      <c r="J798" s="316"/>
    </row>
    <row r="799" spans="1:10" ht="24" customHeight="1">
      <c r="A799" s="259" t="s">
        <v>478</v>
      </c>
      <c r="B799" s="218" t="s">
        <v>811</v>
      </c>
      <c r="C799" s="259" t="s">
        <v>23</v>
      </c>
      <c r="D799" s="259" t="s">
        <v>128</v>
      </c>
      <c r="E799" s="394" t="s">
        <v>480</v>
      </c>
      <c r="F799" s="394"/>
      <c r="G799" s="219" t="s">
        <v>186</v>
      </c>
      <c r="H799" s="220">
        <v>0.5</v>
      </c>
      <c r="I799" s="316"/>
      <c r="J799" s="316"/>
    </row>
    <row r="800" spans="1:10" ht="24" customHeight="1">
      <c r="A800" s="259" t="s">
        <v>478</v>
      </c>
      <c r="B800" s="218" t="s">
        <v>810</v>
      </c>
      <c r="C800" s="259" t="s">
        <v>23</v>
      </c>
      <c r="D800" s="259" t="s">
        <v>456</v>
      </c>
      <c r="E800" s="394" t="s">
        <v>480</v>
      </c>
      <c r="F800" s="394"/>
      <c r="G800" s="219" t="s">
        <v>186</v>
      </c>
      <c r="H800" s="220">
        <v>0.5</v>
      </c>
      <c r="I800" s="316"/>
      <c r="J800" s="316"/>
    </row>
    <row r="801" spans="1:10" ht="24" customHeight="1">
      <c r="A801" s="260" t="s">
        <v>487</v>
      </c>
      <c r="B801" s="222" t="s">
        <v>817</v>
      </c>
      <c r="C801" s="260" t="s">
        <v>458</v>
      </c>
      <c r="D801" s="260" t="s">
        <v>457</v>
      </c>
      <c r="E801" s="396" t="s">
        <v>489</v>
      </c>
      <c r="F801" s="396"/>
      <c r="G801" s="223" t="s">
        <v>186</v>
      </c>
      <c r="H801" s="224">
        <v>0.5</v>
      </c>
      <c r="I801" s="317"/>
      <c r="J801" s="317"/>
    </row>
    <row r="802" spans="1:10" ht="24" customHeight="1">
      <c r="A802" s="260" t="s">
        <v>487</v>
      </c>
      <c r="B802" s="222" t="s">
        <v>825</v>
      </c>
      <c r="C802" s="260" t="s">
        <v>461</v>
      </c>
      <c r="D802" s="260" t="s">
        <v>351</v>
      </c>
      <c r="E802" s="396" t="s">
        <v>489</v>
      </c>
      <c r="F802" s="396"/>
      <c r="G802" s="223" t="s">
        <v>150</v>
      </c>
      <c r="H802" s="224">
        <v>1.1499999999999999</v>
      </c>
      <c r="I802" s="317"/>
      <c r="J802" s="317"/>
    </row>
    <row r="803" spans="1:10" ht="24" customHeight="1">
      <c r="A803" s="260" t="s">
        <v>487</v>
      </c>
      <c r="B803" s="222" t="s">
        <v>815</v>
      </c>
      <c r="C803" s="260" t="s">
        <v>158</v>
      </c>
      <c r="D803" s="260" t="s">
        <v>816</v>
      </c>
      <c r="E803" s="396" t="s">
        <v>489</v>
      </c>
      <c r="F803" s="396"/>
      <c r="G803" s="223" t="s">
        <v>136</v>
      </c>
      <c r="H803" s="224">
        <v>1</v>
      </c>
      <c r="I803" s="317"/>
      <c r="J803" s="329"/>
    </row>
    <row r="804" spans="1:10" ht="24" customHeight="1">
      <c r="A804" s="260" t="s">
        <v>487</v>
      </c>
      <c r="B804" s="222" t="s">
        <v>818</v>
      </c>
      <c r="C804" s="260" t="s">
        <v>158</v>
      </c>
      <c r="D804" s="260" t="s">
        <v>819</v>
      </c>
      <c r="E804" s="396" t="s">
        <v>633</v>
      </c>
      <c r="F804" s="396"/>
      <c r="G804" s="223" t="s">
        <v>155</v>
      </c>
      <c r="H804" s="224">
        <v>0.5</v>
      </c>
      <c r="I804" s="317"/>
      <c r="J804" s="317"/>
    </row>
    <row r="805" spans="1:10" ht="26.1" customHeight="1">
      <c r="A805" s="260" t="s">
        <v>487</v>
      </c>
      <c r="B805" s="222" t="s">
        <v>814</v>
      </c>
      <c r="C805" s="260" t="s">
        <v>23</v>
      </c>
      <c r="D805" s="260" t="s">
        <v>459</v>
      </c>
      <c r="E805" s="396" t="s">
        <v>489</v>
      </c>
      <c r="F805" s="396"/>
      <c r="G805" s="223" t="s">
        <v>154</v>
      </c>
      <c r="H805" s="224">
        <v>0.5</v>
      </c>
      <c r="I805" s="317"/>
      <c r="J805" s="317"/>
    </row>
    <row r="806" spans="1:10">
      <c r="A806" s="256"/>
      <c r="B806" s="256"/>
      <c r="C806" s="256"/>
      <c r="D806" s="256"/>
      <c r="E806" s="319"/>
      <c r="F806" s="320"/>
      <c r="G806" s="319"/>
      <c r="H806" s="320"/>
      <c r="I806" s="319"/>
      <c r="J806" s="320"/>
    </row>
    <row r="807" spans="1:10" ht="14.25" customHeight="1" thickBot="1">
      <c r="A807" s="256"/>
      <c r="B807" s="256"/>
      <c r="C807" s="256"/>
      <c r="D807" s="256"/>
      <c r="E807" s="319"/>
      <c r="F807" s="320"/>
      <c r="G807" s="319"/>
      <c r="H807" s="395"/>
      <c r="I807" s="395"/>
      <c r="J807" s="320"/>
    </row>
    <row r="808" spans="1:10" ht="0.95" customHeight="1" thickTop="1">
      <c r="A808" s="228"/>
      <c r="B808" s="228"/>
      <c r="C808" s="228"/>
      <c r="D808" s="228"/>
      <c r="E808" s="228"/>
      <c r="F808" s="228"/>
      <c r="G808" s="228"/>
      <c r="H808" s="228"/>
      <c r="I808" s="228"/>
      <c r="J808" s="228"/>
    </row>
    <row r="809" spans="1:10" ht="18" customHeight="1">
      <c r="A809" s="257" t="s">
        <v>918</v>
      </c>
      <c r="B809" s="262" t="s">
        <v>220</v>
      </c>
      <c r="C809" s="257" t="s">
        <v>468</v>
      </c>
      <c r="D809" s="257" t="s">
        <v>469</v>
      </c>
      <c r="E809" s="392" t="s">
        <v>470</v>
      </c>
      <c r="F809" s="392"/>
      <c r="G809" s="261" t="s">
        <v>471</v>
      </c>
      <c r="H809" s="262" t="s">
        <v>472</v>
      </c>
      <c r="I809" s="262" t="s">
        <v>473</v>
      </c>
      <c r="J809" s="262" t="s">
        <v>474</v>
      </c>
    </row>
    <row r="810" spans="1:10" ht="26.1" customHeight="1">
      <c r="A810" s="258" t="s">
        <v>475</v>
      </c>
      <c r="B810" s="214" t="s">
        <v>826</v>
      </c>
      <c r="C810" s="258" t="s">
        <v>617</v>
      </c>
      <c r="D810" s="258" t="s">
        <v>359</v>
      </c>
      <c r="E810" s="393" t="s">
        <v>584</v>
      </c>
      <c r="F810" s="393"/>
      <c r="G810" s="215" t="s">
        <v>154</v>
      </c>
      <c r="H810" s="216">
        <v>1</v>
      </c>
      <c r="I810" s="318"/>
      <c r="J810" s="318"/>
    </row>
    <row r="811" spans="1:10" ht="39" customHeight="1">
      <c r="A811" s="259" t="s">
        <v>478</v>
      </c>
      <c r="B811" s="218" t="s">
        <v>812</v>
      </c>
      <c r="C811" s="259" t="s">
        <v>461</v>
      </c>
      <c r="D811" s="259" t="s">
        <v>352</v>
      </c>
      <c r="E811" s="394" t="s">
        <v>130</v>
      </c>
      <c r="F811" s="394"/>
      <c r="G811" s="219" t="s">
        <v>149</v>
      </c>
      <c r="H811" s="220">
        <v>0.04</v>
      </c>
      <c r="I811" s="316"/>
      <c r="J811" s="316"/>
    </row>
    <row r="812" spans="1:10" ht="24" customHeight="1">
      <c r="A812" s="259" t="s">
        <v>478</v>
      </c>
      <c r="B812" s="218" t="s">
        <v>811</v>
      </c>
      <c r="C812" s="259" t="s">
        <v>23</v>
      </c>
      <c r="D812" s="259" t="s">
        <v>128</v>
      </c>
      <c r="E812" s="394" t="s">
        <v>480</v>
      </c>
      <c r="F812" s="394"/>
      <c r="G812" s="219" t="s">
        <v>186</v>
      </c>
      <c r="H812" s="220">
        <v>0.5</v>
      </c>
      <c r="I812" s="316"/>
      <c r="J812" s="316"/>
    </row>
    <row r="813" spans="1:10" ht="24" customHeight="1">
      <c r="A813" s="259" t="s">
        <v>478</v>
      </c>
      <c r="B813" s="218" t="s">
        <v>810</v>
      </c>
      <c r="C813" s="259" t="s">
        <v>23</v>
      </c>
      <c r="D813" s="259" t="s">
        <v>456</v>
      </c>
      <c r="E813" s="394" t="s">
        <v>480</v>
      </c>
      <c r="F813" s="394"/>
      <c r="G813" s="219" t="s">
        <v>186</v>
      </c>
      <c r="H813" s="220">
        <v>0.5</v>
      </c>
      <c r="I813" s="316"/>
      <c r="J813" s="316"/>
    </row>
    <row r="814" spans="1:10" ht="24" customHeight="1">
      <c r="A814" s="260" t="s">
        <v>487</v>
      </c>
      <c r="B814" s="222" t="s">
        <v>817</v>
      </c>
      <c r="C814" s="260" t="s">
        <v>458</v>
      </c>
      <c r="D814" s="260" t="s">
        <v>457</v>
      </c>
      <c r="E814" s="396" t="s">
        <v>489</v>
      </c>
      <c r="F814" s="396"/>
      <c r="G814" s="223" t="s">
        <v>186</v>
      </c>
      <c r="H814" s="224">
        <v>0.5</v>
      </c>
      <c r="I814" s="317"/>
      <c r="J814" s="317"/>
    </row>
    <row r="815" spans="1:10" ht="24" customHeight="1">
      <c r="A815" s="260" t="s">
        <v>487</v>
      </c>
      <c r="B815" s="222" t="s">
        <v>825</v>
      </c>
      <c r="C815" s="260" t="s">
        <v>461</v>
      </c>
      <c r="D815" s="260" t="s">
        <v>351</v>
      </c>
      <c r="E815" s="396" t="s">
        <v>489</v>
      </c>
      <c r="F815" s="396"/>
      <c r="G815" s="223" t="s">
        <v>150</v>
      </c>
      <c r="H815" s="224">
        <v>1.1499999999999999</v>
      </c>
      <c r="I815" s="317"/>
      <c r="J815" s="317"/>
    </row>
    <row r="816" spans="1:10" ht="24" customHeight="1">
      <c r="A816" s="260" t="s">
        <v>487</v>
      </c>
      <c r="B816" s="222" t="s">
        <v>815</v>
      </c>
      <c r="C816" s="260" t="s">
        <v>158</v>
      </c>
      <c r="D816" s="260" t="s">
        <v>816</v>
      </c>
      <c r="E816" s="396" t="s">
        <v>489</v>
      </c>
      <c r="F816" s="396"/>
      <c r="G816" s="223" t="s">
        <v>136</v>
      </c>
      <c r="H816" s="224">
        <v>1</v>
      </c>
      <c r="I816" s="317"/>
      <c r="J816" s="317"/>
    </row>
    <row r="817" spans="1:10" ht="24" customHeight="1">
      <c r="A817" s="260" t="s">
        <v>487</v>
      </c>
      <c r="B817" s="222" t="s">
        <v>818</v>
      </c>
      <c r="C817" s="260" t="s">
        <v>158</v>
      </c>
      <c r="D817" s="260" t="s">
        <v>819</v>
      </c>
      <c r="E817" s="396" t="s">
        <v>633</v>
      </c>
      <c r="F817" s="396"/>
      <c r="G817" s="223" t="s">
        <v>155</v>
      </c>
      <c r="H817" s="224">
        <v>0.5</v>
      </c>
      <c r="I817" s="317"/>
      <c r="J817" s="317"/>
    </row>
    <row r="818" spans="1:10" ht="26.1" customHeight="1">
      <c r="A818" s="260" t="s">
        <v>487</v>
      </c>
      <c r="B818" s="222" t="s">
        <v>814</v>
      </c>
      <c r="C818" s="260" t="s">
        <v>23</v>
      </c>
      <c r="D818" s="260" t="s">
        <v>459</v>
      </c>
      <c r="E818" s="396" t="s">
        <v>489</v>
      </c>
      <c r="F818" s="396"/>
      <c r="G818" s="223" t="s">
        <v>154</v>
      </c>
      <c r="H818" s="224">
        <v>0.5</v>
      </c>
      <c r="I818" s="317"/>
      <c r="J818" s="317"/>
    </row>
    <row r="819" spans="1:10">
      <c r="A819" s="256"/>
      <c r="B819" s="256"/>
      <c r="C819" s="256"/>
      <c r="D819" s="256"/>
      <c r="E819" s="319"/>
      <c r="F819" s="320"/>
      <c r="G819" s="319"/>
      <c r="H819" s="320"/>
      <c r="I819" s="319"/>
      <c r="J819" s="320"/>
    </row>
    <row r="820" spans="1:10" ht="14.25" customHeight="1" thickBot="1">
      <c r="A820" s="256"/>
      <c r="B820" s="256"/>
      <c r="C820" s="256"/>
      <c r="D820" s="256"/>
      <c r="E820" s="319"/>
      <c r="F820" s="320"/>
      <c r="G820" s="319"/>
      <c r="H820" s="395"/>
      <c r="I820" s="395"/>
      <c r="J820" s="320"/>
    </row>
    <row r="821" spans="1:10" ht="0.95" customHeight="1" thickTop="1">
      <c r="A821" s="228"/>
      <c r="B821" s="228"/>
      <c r="C821" s="228"/>
      <c r="D821" s="228"/>
      <c r="E821" s="228"/>
      <c r="F821" s="228"/>
      <c r="G821" s="228"/>
      <c r="H821" s="228"/>
      <c r="I821" s="228"/>
      <c r="J821" s="228"/>
    </row>
    <row r="822" spans="1:10" ht="18" customHeight="1">
      <c r="A822" s="257" t="s">
        <v>919</v>
      </c>
      <c r="B822" s="262" t="s">
        <v>220</v>
      </c>
      <c r="C822" s="257" t="s">
        <v>468</v>
      </c>
      <c r="D822" s="257" t="s">
        <v>469</v>
      </c>
      <c r="E822" s="392" t="s">
        <v>470</v>
      </c>
      <c r="F822" s="392"/>
      <c r="G822" s="261" t="s">
        <v>471</v>
      </c>
      <c r="H822" s="262" t="s">
        <v>472</v>
      </c>
      <c r="I822" s="262" t="s">
        <v>473</v>
      </c>
      <c r="J822" s="262" t="s">
        <v>474</v>
      </c>
    </row>
    <row r="823" spans="1:10" ht="26.1" customHeight="1">
      <c r="A823" s="258" t="s">
        <v>475</v>
      </c>
      <c r="B823" s="214" t="s">
        <v>827</v>
      </c>
      <c r="C823" s="258" t="s">
        <v>617</v>
      </c>
      <c r="D823" s="258" t="s">
        <v>353</v>
      </c>
      <c r="E823" s="393" t="s">
        <v>780</v>
      </c>
      <c r="F823" s="393"/>
      <c r="G823" s="215" t="s">
        <v>154</v>
      </c>
      <c r="H823" s="216">
        <v>1</v>
      </c>
      <c r="I823" s="318"/>
      <c r="J823" s="318"/>
    </row>
    <row r="824" spans="1:10" ht="24" customHeight="1">
      <c r="A824" s="259" t="s">
        <v>478</v>
      </c>
      <c r="B824" s="218" t="s">
        <v>811</v>
      </c>
      <c r="C824" s="259" t="s">
        <v>23</v>
      </c>
      <c r="D824" s="259" t="s">
        <v>128</v>
      </c>
      <c r="E824" s="394" t="s">
        <v>480</v>
      </c>
      <c r="F824" s="394"/>
      <c r="G824" s="219" t="s">
        <v>186</v>
      </c>
      <c r="H824" s="220">
        <v>0.5</v>
      </c>
      <c r="I824" s="316"/>
      <c r="J824" s="316"/>
    </row>
    <row r="825" spans="1:10" ht="24" customHeight="1">
      <c r="A825" s="259" t="s">
        <v>478</v>
      </c>
      <c r="B825" s="218" t="s">
        <v>810</v>
      </c>
      <c r="C825" s="259" t="s">
        <v>23</v>
      </c>
      <c r="D825" s="259" t="s">
        <v>456</v>
      </c>
      <c r="E825" s="394" t="s">
        <v>480</v>
      </c>
      <c r="F825" s="394"/>
      <c r="G825" s="219" t="s">
        <v>186</v>
      </c>
      <c r="H825" s="220">
        <v>0.5</v>
      </c>
      <c r="I825" s="316"/>
      <c r="J825" s="316"/>
    </row>
    <row r="826" spans="1:10" ht="39" customHeight="1">
      <c r="A826" s="259" t="s">
        <v>478</v>
      </c>
      <c r="B826" s="218" t="s">
        <v>812</v>
      </c>
      <c r="C826" s="259" t="s">
        <v>461</v>
      </c>
      <c r="D826" s="259" t="s">
        <v>352</v>
      </c>
      <c r="E826" s="394" t="s">
        <v>130</v>
      </c>
      <c r="F826" s="394"/>
      <c r="G826" s="219" t="s">
        <v>149</v>
      </c>
      <c r="H826" s="220">
        <v>0.04</v>
      </c>
      <c r="I826" s="316"/>
      <c r="J826" s="316"/>
    </row>
    <row r="827" spans="1:10" ht="24" customHeight="1">
      <c r="A827" s="260" t="s">
        <v>487</v>
      </c>
      <c r="B827" s="222" t="s">
        <v>825</v>
      </c>
      <c r="C827" s="260" t="s">
        <v>461</v>
      </c>
      <c r="D827" s="260" t="s">
        <v>351</v>
      </c>
      <c r="E827" s="396" t="s">
        <v>489</v>
      </c>
      <c r="F827" s="396"/>
      <c r="G827" s="223" t="s">
        <v>150</v>
      </c>
      <c r="H827" s="224">
        <v>1.1499999999999999</v>
      </c>
      <c r="I827" s="317"/>
      <c r="J827" s="317"/>
    </row>
    <row r="828" spans="1:10" ht="26.1" customHeight="1">
      <c r="A828" s="260" t="s">
        <v>487</v>
      </c>
      <c r="B828" s="222" t="s">
        <v>814</v>
      </c>
      <c r="C828" s="260" t="s">
        <v>23</v>
      </c>
      <c r="D828" s="260" t="s">
        <v>459</v>
      </c>
      <c r="E828" s="396" t="s">
        <v>489</v>
      </c>
      <c r="F828" s="396"/>
      <c r="G828" s="223" t="s">
        <v>154</v>
      </c>
      <c r="H828" s="224">
        <v>0.5</v>
      </c>
      <c r="I828" s="317"/>
      <c r="J828" s="317"/>
    </row>
    <row r="829" spans="1:10" ht="24" customHeight="1">
      <c r="A829" s="260" t="s">
        <v>487</v>
      </c>
      <c r="B829" s="222" t="s">
        <v>817</v>
      </c>
      <c r="C829" s="260" t="s">
        <v>458</v>
      </c>
      <c r="D829" s="260" t="s">
        <v>457</v>
      </c>
      <c r="E829" s="396" t="s">
        <v>489</v>
      </c>
      <c r="F829" s="396"/>
      <c r="G829" s="223" t="s">
        <v>186</v>
      </c>
      <c r="H829" s="224">
        <v>0.5</v>
      </c>
      <c r="I829" s="317"/>
      <c r="J829" s="317"/>
    </row>
    <row r="830" spans="1:10" ht="24" customHeight="1">
      <c r="A830" s="260" t="s">
        <v>487</v>
      </c>
      <c r="B830" s="222" t="s">
        <v>818</v>
      </c>
      <c r="C830" s="260" t="s">
        <v>158</v>
      </c>
      <c r="D830" s="260" t="s">
        <v>819</v>
      </c>
      <c r="E830" s="396" t="s">
        <v>633</v>
      </c>
      <c r="F830" s="396"/>
      <c r="G830" s="223" t="s">
        <v>155</v>
      </c>
      <c r="H830" s="224">
        <v>0.5</v>
      </c>
      <c r="I830" s="317"/>
      <c r="J830" s="317"/>
    </row>
    <row r="831" spans="1:10" ht="24" customHeight="1">
      <c r="A831" s="260" t="s">
        <v>487</v>
      </c>
      <c r="B831" s="222" t="s">
        <v>815</v>
      </c>
      <c r="C831" s="260" t="s">
        <v>158</v>
      </c>
      <c r="D831" s="260" t="s">
        <v>816</v>
      </c>
      <c r="E831" s="396" t="s">
        <v>489</v>
      </c>
      <c r="F831" s="396"/>
      <c r="G831" s="223" t="s">
        <v>136</v>
      </c>
      <c r="H831" s="224">
        <v>1</v>
      </c>
      <c r="I831" s="317"/>
      <c r="J831" s="317"/>
    </row>
    <row r="832" spans="1:10">
      <c r="A832" s="256"/>
      <c r="B832" s="256"/>
      <c r="C832" s="256"/>
      <c r="D832" s="256"/>
      <c r="E832" s="319"/>
      <c r="F832" s="320"/>
      <c r="G832" s="319"/>
      <c r="H832" s="320"/>
      <c r="I832" s="319"/>
      <c r="J832" s="320"/>
    </row>
    <row r="833" spans="1:10" ht="14.25" customHeight="1" thickBot="1">
      <c r="A833" s="256"/>
      <c r="B833" s="256"/>
      <c r="C833" s="256"/>
      <c r="D833" s="256"/>
      <c r="E833" s="319"/>
      <c r="F833" s="320"/>
      <c r="G833" s="319"/>
      <c r="H833" s="395"/>
      <c r="I833" s="395"/>
      <c r="J833" s="320"/>
    </row>
    <row r="834" spans="1:10" ht="0.95" customHeight="1" thickTop="1">
      <c r="A834" s="228"/>
      <c r="B834" s="228"/>
      <c r="C834" s="228"/>
      <c r="D834" s="228"/>
      <c r="E834" s="228"/>
      <c r="F834" s="228"/>
      <c r="G834" s="228"/>
      <c r="H834" s="228"/>
      <c r="I834" s="228"/>
      <c r="J834" s="228"/>
    </row>
    <row r="835" spans="1:10" ht="18" customHeight="1">
      <c r="A835" s="257" t="s">
        <v>831</v>
      </c>
      <c r="B835" s="262" t="s">
        <v>220</v>
      </c>
      <c r="C835" s="257" t="s">
        <v>468</v>
      </c>
      <c r="D835" s="257" t="s">
        <v>469</v>
      </c>
      <c r="E835" s="392" t="s">
        <v>470</v>
      </c>
      <c r="F835" s="392"/>
      <c r="G835" s="261" t="s">
        <v>471</v>
      </c>
      <c r="H835" s="262" t="s">
        <v>472</v>
      </c>
      <c r="I835" s="262" t="s">
        <v>473</v>
      </c>
      <c r="J835" s="262" t="s">
        <v>474</v>
      </c>
    </row>
    <row r="836" spans="1:10" ht="24" customHeight="1">
      <c r="A836" s="258" t="s">
        <v>475</v>
      </c>
      <c r="B836" s="214" t="s">
        <v>828</v>
      </c>
      <c r="C836" s="258" t="s">
        <v>617</v>
      </c>
      <c r="D836" s="258" t="s">
        <v>324</v>
      </c>
      <c r="E836" s="393" t="s">
        <v>780</v>
      </c>
      <c r="F836" s="393"/>
      <c r="G836" s="215" t="s">
        <v>619</v>
      </c>
      <c r="H836" s="216">
        <v>1</v>
      </c>
      <c r="I836" s="318"/>
      <c r="J836" s="318"/>
    </row>
    <row r="837" spans="1:10" ht="24" customHeight="1">
      <c r="A837" s="259" t="s">
        <v>478</v>
      </c>
      <c r="B837" s="218" t="s">
        <v>553</v>
      </c>
      <c r="C837" s="259" t="s">
        <v>23</v>
      </c>
      <c r="D837" s="259" t="s">
        <v>126</v>
      </c>
      <c r="E837" s="394" t="s">
        <v>480</v>
      </c>
      <c r="F837" s="394"/>
      <c r="G837" s="219" t="s">
        <v>186</v>
      </c>
      <c r="H837" s="220">
        <v>0.25</v>
      </c>
      <c r="I837" s="316"/>
      <c r="J837" s="316"/>
    </row>
    <row r="838" spans="1:10" ht="26.1" customHeight="1">
      <c r="A838" s="260" t="s">
        <v>487</v>
      </c>
      <c r="B838" s="222" t="s">
        <v>829</v>
      </c>
      <c r="C838" s="260" t="s">
        <v>23</v>
      </c>
      <c r="D838" s="260" t="s">
        <v>830</v>
      </c>
      <c r="E838" s="396" t="s">
        <v>489</v>
      </c>
      <c r="F838" s="396"/>
      <c r="G838" s="223" t="s">
        <v>154</v>
      </c>
      <c r="H838" s="224">
        <v>1</v>
      </c>
      <c r="I838" s="317"/>
      <c r="J838" s="317"/>
    </row>
    <row r="839" spans="1:10">
      <c r="A839" s="256"/>
      <c r="B839" s="256"/>
      <c r="C839" s="256"/>
      <c r="D839" s="256"/>
      <c r="E839" s="319"/>
      <c r="F839" s="320"/>
      <c r="G839" s="319"/>
      <c r="H839" s="320"/>
      <c r="I839" s="319"/>
      <c r="J839" s="320"/>
    </row>
    <row r="840" spans="1:10" ht="14.25" customHeight="1" thickBot="1">
      <c r="A840" s="256"/>
      <c r="B840" s="256"/>
      <c r="C840" s="256"/>
      <c r="D840" s="256"/>
      <c r="E840" s="319"/>
      <c r="F840" s="320"/>
      <c r="G840" s="319"/>
      <c r="H840" s="395"/>
      <c r="I840" s="395"/>
      <c r="J840" s="320"/>
    </row>
    <row r="841" spans="1:10" ht="0.95" customHeight="1" thickTop="1">
      <c r="A841" s="228"/>
      <c r="B841" s="228"/>
      <c r="C841" s="228"/>
      <c r="D841" s="228"/>
      <c r="E841" s="228"/>
      <c r="F841" s="228"/>
      <c r="G841" s="228"/>
      <c r="H841" s="228"/>
      <c r="I841" s="228"/>
      <c r="J841" s="228"/>
    </row>
    <row r="842" spans="1:10" ht="18" customHeight="1">
      <c r="A842" s="257" t="s">
        <v>882</v>
      </c>
      <c r="B842" s="262" t="s">
        <v>220</v>
      </c>
      <c r="C842" s="257" t="s">
        <v>468</v>
      </c>
      <c r="D842" s="257" t="s">
        <v>469</v>
      </c>
      <c r="E842" s="392" t="s">
        <v>470</v>
      </c>
      <c r="F842" s="392"/>
      <c r="G842" s="261" t="s">
        <v>471</v>
      </c>
      <c r="H842" s="262" t="s">
        <v>472</v>
      </c>
      <c r="I842" s="262" t="s">
        <v>473</v>
      </c>
      <c r="J842" s="262" t="s">
        <v>474</v>
      </c>
    </row>
    <row r="843" spans="1:10" ht="27.75" customHeight="1">
      <c r="A843" s="258" t="s">
        <v>475</v>
      </c>
      <c r="B843" s="214" t="s">
        <v>832</v>
      </c>
      <c r="C843" s="258" t="s">
        <v>617</v>
      </c>
      <c r="D843" s="258" t="s">
        <v>905</v>
      </c>
      <c r="E843" s="393" t="s">
        <v>584</v>
      </c>
      <c r="F843" s="393"/>
      <c r="G843" s="215" t="s">
        <v>619</v>
      </c>
      <c r="H843" s="216">
        <v>1</v>
      </c>
      <c r="I843" s="318"/>
      <c r="J843" s="318"/>
    </row>
    <row r="844" spans="1:10" ht="24" customHeight="1">
      <c r="A844" s="259" t="s">
        <v>478</v>
      </c>
      <c r="B844" s="218" t="s">
        <v>553</v>
      </c>
      <c r="C844" s="259" t="s">
        <v>23</v>
      </c>
      <c r="D844" s="259" t="s">
        <v>126</v>
      </c>
      <c r="E844" s="394" t="s">
        <v>480</v>
      </c>
      <c r="F844" s="394"/>
      <c r="G844" s="219" t="s">
        <v>186</v>
      </c>
      <c r="H844" s="220">
        <v>6</v>
      </c>
      <c r="I844" s="316"/>
      <c r="J844" s="316"/>
    </row>
    <row r="845" spans="1:10" ht="24" customHeight="1">
      <c r="A845" s="260" t="s">
        <v>487</v>
      </c>
      <c r="B845" s="222" t="s">
        <v>906</v>
      </c>
      <c r="C845" s="260" t="s">
        <v>617</v>
      </c>
      <c r="D845" s="260" t="s">
        <v>904</v>
      </c>
      <c r="E845" s="396" t="s">
        <v>633</v>
      </c>
      <c r="F845" s="396"/>
      <c r="G845" s="223" t="s">
        <v>619</v>
      </c>
      <c r="H845" s="224">
        <v>1</v>
      </c>
      <c r="I845" s="317"/>
      <c r="J845" s="317"/>
    </row>
    <row r="846" spans="1:10" ht="15.75" customHeight="1">
      <c r="A846" s="256"/>
      <c r="B846" s="256"/>
      <c r="C846" s="256"/>
      <c r="D846" s="256"/>
      <c r="E846" s="319"/>
      <c r="F846" s="320"/>
      <c r="G846" s="319"/>
      <c r="H846" s="320"/>
      <c r="I846" s="319"/>
      <c r="J846" s="320"/>
    </row>
    <row r="847" spans="1:10" ht="15" customHeight="1">
      <c r="A847" s="256"/>
      <c r="B847" s="256"/>
      <c r="C847" s="256"/>
      <c r="D847" s="256"/>
      <c r="E847" s="319"/>
      <c r="F847" s="320"/>
      <c r="G847" s="319"/>
      <c r="H847" s="395"/>
      <c r="I847" s="395"/>
      <c r="J847" s="320"/>
    </row>
    <row r="848" spans="1:10" s="269" customFormat="1" ht="15" customHeight="1">
      <c r="A848" s="272"/>
      <c r="B848" s="272"/>
      <c r="C848" s="272"/>
      <c r="D848" s="272"/>
      <c r="E848" s="321"/>
      <c r="F848" s="320"/>
      <c r="G848" s="321"/>
      <c r="H848" s="321"/>
      <c r="I848" s="321"/>
      <c r="J848" s="320"/>
    </row>
    <row r="849" spans="1:10" s="269" customFormat="1" ht="15" customHeight="1">
      <c r="A849" s="272"/>
      <c r="B849" s="272"/>
      <c r="C849" s="272"/>
      <c r="D849" s="272"/>
      <c r="E849" s="321"/>
      <c r="F849" s="320"/>
      <c r="G849" s="321"/>
      <c r="H849" s="321"/>
      <c r="I849" s="321"/>
      <c r="J849" s="320"/>
    </row>
    <row r="850" spans="1:10" s="269" customFormat="1" ht="15" customHeight="1">
      <c r="A850" s="270" t="s">
        <v>835</v>
      </c>
      <c r="B850" s="273" t="s">
        <v>220</v>
      </c>
      <c r="C850" s="270" t="s">
        <v>468</v>
      </c>
      <c r="D850" s="270" t="s">
        <v>469</v>
      </c>
      <c r="E850" s="392" t="s">
        <v>470</v>
      </c>
      <c r="F850" s="392"/>
      <c r="G850" s="274" t="s">
        <v>471</v>
      </c>
      <c r="H850" s="273" t="s">
        <v>472</v>
      </c>
      <c r="I850" s="273" t="s">
        <v>473</v>
      </c>
      <c r="J850" s="273" t="s">
        <v>474</v>
      </c>
    </row>
    <row r="851" spans="1:10" s="269" customFormat="1" ht="24.75" customHeight="1">
      <c r="A851" s="271" t="s">
        <v>475</v>
      </c>
      <c r="B851" s="214" t="s">
        <v>920</v>
      </c>
      <c r="C851" s="271" t="s">
        <v>617</v>
      </c>
      <c r="D851" s="271" t="s">
        <v>921</v>
      </c>
      <c r="E851" s="393" t="s">
        <v>584</v>
      </c>
      <c r="F851" s="393"/>
      <c r="G851" s="215" t="s">
        <v>619</v>
      </c>
      <c r="H851" s="216">
        <v>1</v>
      </c>
      <c r="I851" s="318"/>
      <c r="J851" s="318"/>
    </row>
    <row r="852" spans="1:10" s="269" customFormat="1" ht="15" customHeight="1">
      <c r="A852" s="267" t="s">
        <v>478</v>
      </c>
      <c r="B852" s="218" t="s">
        <v>553</v>
      </c>
      <c r="C852" s="267" t="s">
        <v>23</v>
      </c>
      <c r="D852" s="267" t="s">
        <v>126</v>
      </c>
      <c r="E852" s="394" t="s">
        <v>480</v>
      </c>
      <c r="F852" s="394"/>
      <c r="G852" s="219" t="s">
        <v>186</v>
      </c>
      <c r="H852" s="220">
        <v>6</v>
      </c>
      <c r="I852" s="316"/>
      <c r="J852" s="316"/>
    </row>
    <row r="853" spans="1:10" s="269" customFormat="1" ht="32.25" customHeight="1">
      <c r="A853" s="268" t="s">
        <v>487</v>
      </c>
      <c r="B853" s="222" t="s">
        <v>910</v>
      </c>
      <c r="C853" s="268" t="s">
        <v>617</v>
      </c>
      <c r="D853" s="268" t="s">
        <v>922</v>
      </c>
      <c r="E853" s="396" t="s">
        <v>633</v>
      </c>
      <c r="F853" s="396"/>
      <c r="G853" s="223" t="s">
        <v>619</v>
      </c>
      <c r="H853" s="224">
        <v>1</v>
      </c>
      <c r="I853" s="317"/>
      <c r="J853" s="317"/>
    </row>
    <row r="854" spans="1:10" s="269" customFormat="1" ht="15" customHeight="1">
      <c r="A854" s="272"/>
      <c r="B854" s="272"/>
      <c r="C854" s="272"/>
      <c r="D854" s="272"/>
      <c r="E854" s="321"/>
      <c r="F854" s="320"/>
      <c r="G854" s="321"/>
      <c r="H854" s="320"/>
      <c r="I854" s="321"/>
      <c r="J854" s="320"/>
    </row>
    <row r="855" spans="1:10" s="269" customFormat="1" ht="15" customHeight="1">
      <c r="A855" s="272"/>
      <c r="B855" s="272"/>
      <c r="C855" s="272"/>
      <c r="D855" s="272"/>
      <c r="E855" s="321"/>
      <c r="F855" s="320"/>
      <c r="G855" s="321"/>
      <c r="H855" s="395"/>
      <c r="I855" s="395"/>
      <c r="J855" s="320"/>
    </row>
    <row r="856" spans="1:10" ht="6" customHeight="1">
      <c r="A856" s="272"/>
      <c r="B856" s="272"/>
      <c r="C856" s="272"/>
      <c r="D856" s="272"/>
      <c r="E856" s="321"/>
      <c r="F856" s="320"/>
      <c r="G856" s="321"/>
      <c r="H856" s="321"/>
      <c r="I856" s="321"/>
      <c r="J856" s="320"/>
    </row>
    <row r="857" spans="1:10" s="269" customFormat="1" ht="0.95" customHeight="1">
      <c r="A857" s="336"/>
      <c r="B857" s="336"/>
      <c r="C857" s="336"/>
      <c r="D857" s="336"/>
      <c r="E857" s="336"/>
      <c r="F857" s="336"/>
      <c r="G857" s="336"/>
      <c r="H857" s="336"/>
      <c r="I857" s="336"/>
      <c r="J857" s="336"/>
    </row>
    <row r="858" spans="1:10" s="269" customFormat="1" ht="15" customHeight="1">
      <c r="A858" s="336"/>
      <c r="B858" s="336"/>
      <c r="C858" s="336"/>
      <c r="D858" s="336"/>
      <c r="E858" s="336"/>
      <c r="F858" s="336"/>
      <c r="G858" s="336"/>
      <c r="H858" s="336"/>
      <c r="I858" s="336"/>
      <c r="J858" s="336"/>
    </row>
    <row r="859" spans="1:10" ht="143.1" customHeight="1">
      <c r="A859" s="265" t="s">
        <v>911</v>
      </c>
      <c r="B859" s="265"/>
      <c r="C859" s="265"/>
      <c r="D859" s="265" t="s">
        <v>595</v>
      </c>
      <c r="E859" s="265"/>
      <c r="F859" s="409"/>
      <c r="G859" s="409"/>
      <c r="H859" s="212"/>
      <c r="I859" s="265"/>
      <c r="J859" s="213"/>
    </row>
    <row r="860" spans="1:10" ht="18" customHeight="1">
      <c r="A860" s="257" t="s">
        <v>833</v>
      </c>
      <c r="B860" s="262" t="s">
        <v>220</v>
      </c>
      <c r="C860" s="257" t="s">
        <v>468</v>
      </c>
      <c r="D860" s="257" t="s">
        <v>469</v>
      </c>
      <c r="E860" s="392" t="s">
        <v>470</v>
      </c>
      <c r="F860" s="392"/>
      <c r="G860" s="261" t="s">
        <v>471</v>
      </c>
      <c r="H860" s="262" t="s">
        <v>472</v>
      </c>
      <c r="I860" s="262" t="s">
        <v>473</v>
      </c>
      <c r="J860" s="262" t="s">
        <v>474</v>
      </c>
    </row>
    <row r="861" spans="1:10" ht="24" customHeight="1">
      <c r="A861" s="258" t="s">
        <v>475</v>
      </c>
      <c r="B861" s="214" t="s">
        <v>834</v>
      </c>
      <c r="C861" s="258" t="s">
        <v>617</v>
      </c>
      <c r="D861" s="258" t="s">
        <v>594</v>
      </c>
      <c r="E861" s="393" t="s">
        <v>584</v>
      </c>
      <c r="F861" s="393"/>
      <c r="G861" s="215" t="s">
        <v>619</v>
      </c>
      <c r="H861" s="216">
        <v>1</v>
      </c>
      <c r="I861" s="318"/>
      <c r="J861" s="318"/>
    </row>
    <row r="862" spans="1:10" ht="24" customHeight="1">
      <c r="A862" s="259" t="s">
        <v>478</v>
      </c>
      <c r="B862" s="218" t="s">
        <v>553</v>
      </c>
      <c r="C862" s="259" t="s">
        <v>23</v>
      </c>
      <c r="D862" s="259" t="s">
        <v>126</v>
      </c>
      <c r="E862" s="394" t="s">
        <v>480</v>
      </c>
      <c r="F862" s="394"/>
      <c r="G862" s="219" t="s">
        <v>186</v>
      </c>
      <c r="H862" s="220">
        <v>80</v>
      </c>
      <c r="I862" s="316"/>
      <c r="J862" s="316"/>
    </row>
    <row r="863" spans="1:10" ht="26.1" customHeight="1">
      <c r="A863" s="259" t="s">
        <v>478</v>
      </c>
      <c r="B863" s="218" t="s">
        <v>652</v>
      </c>
      <c r="C863" s="259" t="s">
        <v>617</v>
      </c>
      <c r="D863" s="259" t="s">
        <v>653</v>
      </c>
      <c r="E863" s="394" t="s">
        <v>480</v>
      </c>
      <c r="F863" s="394"/>
      <c r="G863" s="219" t="s">
        <v>186</v>
      </c>
      <c r="H863" s="220">
        <v>40</v>
      </c>
      <c r="I863" s="316"/>
      <c r="J863" s="316"/>
    </row>
    <row r="864" spans="1:10">
      <c r="A864" s="256"/>
      <c r="B864" s="256"/>
      <c r="C864" s="256"/>
      <c r="D864" s="256"/>
      <c r="E864" s="319"/>
      <c r="F864" s="320"/>
      <c r="G864" s="319"/>
      <c r="H864" s="320"/>
      <c r="I864" s="319"/>
      <c r="J864" s="320"/>
    </row>
    <row r="865" spans="1:10" ht="14.25" customHeight="1" thickBot="1">
      <c r="A865" s="256"/>
      <c r="B865" s="256"/>
      <c r="C865" s="256"/>
      <c r="D865" s="256"/>
      <c r="E865" s="319"/>
      <c r="F865" s="320"/>
      <c r="G865" s="319"/>
      <c r="H865" s="395"/>
      <c r="I865" s="395"/>
      <c r="J865" s="320"/>
    </row>
    <row r="866" spans="1:10" ht="0.95" customHeight="1" thickTop="1">
      <c r="A866" s="228"/>
      <c r="B866" s="228"/>
      <c r="C866" s="228"/>
      <c r="D866" s="228"/>
      <c r="E866" s="228"/>
      <c r="F866" s="228"/>
      <c r="G866" s="228"/>
      <c r="H866" s="228"/>
      <c r="I866" s="228"/>
      <c r="J866" s="228"/>
    </row>
    <row r="867" spans="1:10" ht="18" customHeight="1">
      <c r="A867" s="257"/>
      <c r="B867" s="262" t="s">
        <v>220</v>
      </c>
      <c r="C867" s="257" t="s">
        <v>468</v>
      </c>
      <c r="D867" s="257" t="s">
        <v>469</v>
      </c>
      <c r="E867" s="392" t="s">
        <v>470</v>
      </c>
      <c r="F867" s="392"/>
      <c r="G867" s="261" t="s">
        <v>471</v>
      </c>
      <c r="H867" s="262" t="s">
        <v>472</v>
      </c>
      <c r="I867" s="262" t="s">
        <v>473</v>
      </c>
      <c r="J867" s="262" t="s">
        <v>474</v>
      </c>
    </row>
    <row r="868" spans="1:10" ht="24" customHeight="1">
      <c r="A868" s="275" t="s">
        <v>487</v>
      </c>
      <c r="B868" s="276" t="s">
        <v>883</v>
      </c>
      <c r="C868" s="275" t="s">
        <v>617</v>
      </c>
      <c r="D868" s="275" t="s">
        <v>884</v>
      </c>
      <c r="E868" s="418" t="s">
        <v>633</v>
      </c>
      <c r="F868" s="418"/>
      <c r="G868" s="277" t="s">
        <v>619</v>
      </c>
      <c r="H868" s="278">
        <v>1</v>
      </c>
      <c r="I868" s="279"/>
      <c r="J868" s="279"/>
    </row>
    <row r="869" spans="1:10">
      <c r="A869" s="256"/>
      <c r="B869" s="256"/>
      <c r="C869" s="256"/>
      <c r="D869" s="256"/>
      <c r="E869" s="256"/>
      <c r="F869" s="226"/>
      <c r="G869" s="256"/>
      <c r="H869" s="226"/>
      <c r="I869" s="256"/>
      <c r="J869" s="226"/>
    </row>
    <row r="870" spans="1:10">
      <c r="A870" s="256"/>
      <c r="B870" s="256"/>
      <c r="C870" s="256"/>
      <c r="D870" s="256"/>
      <c r="E870" s="256"/>
      <c r="F870" s="226"/>
      <c r="G870" s="256"/>
      <c r="H870" s="408"/>
      <c r="I870" s="408"/>
      <c r="J870" s="226"/>
    </row>
    <row r="871" spans="1:10" ht="30" customHeight="1" thickBot="1">
      <c r="A871" s="251"/>
      <c r="B871" s="251"/>
      <c r="C871" s="251"/>
      <c r="D871" s="251"/>
      <c r="E871" s="251"/>
      <c r="F871" s="251"/>
      <c r="G871" s="251"/>
      <c r="H871" s="227"/>
      <c r="I871" s="251"/>
      <c r="J871" s="253"/>
    </row>
    <row r="872" spans="1:10" ht="0.95" customHeight="1" thickTop="1">
      <c r="A872" s="228"/>
      <c r="B872" s="228"/>
      <c r="C872" s="228"/>
      <c r="D872" s="228"/>
      <c r="E872" s="228"/>
      <c r="F872" s="228"/>
      <c r="G872" s="228"/>
      <c r="H872" s="228"/>
      <c r="I872" s="228"/>
      <c r="J872" s="228"/>
    </row>
    <row r="873" spans="1:10" ht="18" customHeight="1">
      <c r="A873" s="257" t="s">
        <v>912</v>
      </c>
      <c r="B873" s="262" t="s">
        <v>220</v>
      </c>
      <c r="C873" s="257" t="s">
        <v>468</v>
      </c>
      <c r="D873" s="257" t="s">
        <v>469</v>
      </c>
      <c r="E873" s="392" t="s">
        <v>470</v>
      </c>
      <c r="F873" s="392"/>
      <c r="G873" s="261" t="s">
        <v>471</v>
      </c>
      <c r="H873" s="262" t="s">
        <v>472</v>
      </c>
      <c r="I873" s="262" t="s">
        <v>473</v>
      </c>
      <c r="J873" s="262" t="s">
        <v>474</v>
      </c>
    </row>
    <row r="874" spans="1:10" ht="26.1" customHeight="1">
      <c r="A874" s="258" t="s">
        <v>475</v>
      </c>
      <c r="B874" s="214" t="s">
        <v>836</v>
      </c>
      <c r="C874" s="258" t="s">
        <v>617</v>
      </c>
      <c r="D874" s="258" t="s">
        <v>610</v>
      </c>
      <c r="E874" s="393" t="s">
        <v>584</v>
      </c>
      <c r="F874" s="393"/>
      <c r="G874" s="215" t="s">
        <v>612</v>
      </c>
      <c r="H874" s="216">
        <v>1</v>
      </c>
      <c r="I874" s="318"/>
      <c r="J874" s="318"/>
    </row>
    <row r="875" spans="1:10" ht="26.1" customHeight="1">
      <c r="A875" s="259" t="s">
        <v>478</v>
      </c>
      <c r="B875" s="218" t="s">
        <v>652</v>
      </c>
      <c r="C875" s="259" t="s">
        <v>617</v>
      </c>
      <c r="D875" s="259" t="s">
        <v>653</v>
      </c>
      <c r="E875" s="394" t="s">
        <v>480</v>
      </c>
      <c r="F875" s="394"/>
      <c r="G875" s="219" t="s">
        <v>186</v>
      </c>
      <c r="H875" s="220">
        <v>0.5</v>
      </c>
      <c r="I875" s="316"/>
      <c r="J875" s="316"/>
    </row>
    <row r="876" spans="1:10" ht="24" customHeight="1">
      <c r="A876" s="259" t="s">
        <v>478</v>
      </c>
      <c r="B876" s="218" t="s">
        <v>553</v>
      </c>
      <c r="C876" s="259" t="s">
        <v>23</v>
      </c>
      <c r="D876" s="259" t="s">
        <v>126</v>
      </c>
      <c r="E876" s="394" t="s">
        <v>480</v>
      </c>
      <c r="F876" s="394"/>
      <c r="G876" s="219" t="s">
        <v>186</v>
      </c>
      <c r="H876" s="220">
        <v>0.5</v>
      </c>
      <c r="I876" s="316"/>
      <c r="J876" s="316"/>
    </row>
    <row r="877" spans="1:10" ht="26.1" customHeight="1">
      <c r="A877" s="260" t="s">
        <v>487</v>
      </c>
      <c r="B877" s="222" t="s">
        <v>837</v>
      </c>
      <c r="C877" s="260" t="s">
        <v>158</v>
      </c>
      <c r="D877" s="260" t="s">
        <v>611</v>
      </c>
      <c r="E877" s="396" t="s">
        <v>489</v>
      </c>
      <c r="F877" s="396"/>
      <c r="G877" s="223" t="s">
        <v>161</v>
      </c>
      <c r="H877" s="224">
        <v>1</v>
      </c>
      <c r="I877" s="317"/>
      <c r="J877" s="317"/>
    </row>
    <row r="878" spans="1:10">
      <c r="A878" s="256"/>
      <c r="B878" s="256"/>
      <c r="C878" s="256"/>
      <c r="D878" s="256"/>
      <c r="E878" s="319"/>
      <c r="F878" s="320"/>
      <c r="G878" s="319"/>
      <c r="H878" s="320"/>
      <c r="I878" s="319"/>
      <c r="J878" s="320"/>
    </row>
    <row r="879" spans="1:10" ht="14.25" customHeight="1" thickBot="1">
      <c r="A879" s="256"/>
      <c r="B879" s="256"/>
      <c r="C879" s="256"/>
      <c r="D879" s="256"/>
      <c r="E879" s="319"/>
      <c r="F879" s="320"/>
      <c r="G879" s="319"/>
      <c r="H879" s="395"/>
      <c r="I879" s="395"/>
      <c r="J879" s="320"/>
    </row>
    <row r="880" spans="1:10" ht="0.95" customHeight="1" thickTop="1">
      <c r="A880" s="228"/>
      <c r="B880" s="228"/>
      <c r="C880" s="228"/>
      <c r="D880" s="228"/>
      <c r="E880" s="228"/>
      <c r="F880" s="228"/>
      <c r="G880" s="228"/>
      <c r="H880" s="228"/>
      <c r="I880" s="228"/>
      <c r="J880" s="228"/>
    </row>
    <row r="881" spans="1:10" ht="18" customHeight="1">
      <c r="A881" s="257" t="s">
        <v>790</v>
      </c>
      <c r="B881" s="262" t="s">
        <v>220</v>
      </c>
      <c r="C881" s="257" t="s">
        <v>468</v>
      </c>
      <c r="D881" s="257" t="s">
        <v>469</v>
      </c>
      <c r="E881" s="392" t="s">
        <v>470</v>
      </c>
      <c r="F881" s="392"/>
      <c r="G881" s="261" t="s">
        <v>471</v>
      </c>
      <c r="H881" s="262" t="s">
        <v>472</v>
      </c>
      <c r="I881" s="262" t="s">
        <v>473</v>
      </c>
      <c r="J881" s="262" t="s">
        <v>474</v>
      </c>
    </row>
    <row r="882" spans="1:10" ht="39" customHeight="1">
      <c r="A882" s="258" t="s">
        <v>475</v>
      </c>
      <c r="B882" s="214" t="s">
        <v>838</v>
      </c>
      <c r="C882" s="258" t="s">
        <v>617</v>
      </c>
      <c r="D882" s="258" t="s">
        <v>606</v>
      </c>
      <c r="E882" s="393" t="s">
        <v>584</v>
      </c>
      <c r="F882" s="393"/>
      <c r="G882" s="215" t="s">
        <v>619</v>
      </c>
      <c r="H882" s="216">
        <v>1</v>
      </c>
      <c r="I882" s="318"/>
      <c r="J882" s="318"/>
    </row>
    <row r="883" spans="1:10" ht="26.1" customHeight="1">
      <c r="A883" s="259" t="s">
        <v>478</v>
      </c>
      <c r="B883" s="218" t="s">
        <v>652</v>
      </c>
      <c r="C883" s="259" t="s">
        <v>617</v>
      </c>
      <c r="D883" s="259" t="s">
        <v>653</v>
      </c>
      <c r="E883" s="394" t="s">
        <v>480</v>
      </c>
      <c r="F883" s="394"/>
      <c r="G883" s="219" t="s">
        <v>186</v>
      </c>
      <c r="H883" s="220">
        <v>1</v>
      </c>
      <c r="I883" s="316"/>
      <c r="J883" s="316"/>
    </row>
    <row r="884" spans="1:10" ht="24" customHeight="1">
      <c r="A884" s="259" t="s">
        <v>478</v>
      </c>
      <c r="B884" s="218" t="s">
        <v>553</v>
      </c>
      <c r="C884" s="259" t="s">
        <v>23</v>
      </c>
      <c r="D884" s="259" t="s">
        <v>126</v>
      </c>
      <c r="E884" s="394" t="s">
        <v>480</v>
      </c>
      <c r="F884" s="394"/>
      <c r="G884" s="219" t="s">
        <v>186</v>
      </c>
      <c r="H884" s="220">
        <v>1</v>
      </c>
      <c r="I884" s="316"/>
      <c r="J884" s="316"/>
    </row>
    <row r="885" spans="1:10" ht="39" customHeight="1">
      <c r="A885" s="260" t="s">
        <v>487</v>
      </c>
      <c r="B885" s="222" t="s">
        <v>839</v>
      </c>
      <c r="C885" s="260" t="s">
        <v>23</v>
      </c>
      <c r="D885" s="260" t="s">
        <v>609</v>
      </c>
      <c r="E885" s="396" t="s">
        <v>489</v>
      </c>
      <c r="F885" s="396"/>
      <c r="G885" s="223" t="s">
        <v>144</v>
      </c>
      <c r="H885" s="224">
        <v>1</v>
      </c>
      <c r="I885" s="317"/>
      <c r="J885" s="317"/>
    </row>
    <row r="886" spans="1:10" ht="24" customHeight="1">
      <c r="A886" s="260" t="s">
        <v>487</v>
      </c>
      <c r="B886" s="222" t="s">
        <v>840</v>
      </c>
      <c r="C886" s="260" t="s">
        <v>600</v>
      </c>
      <c r="D886" s="260" t="s">
        <v>841</v>
      </c>
      <c r="E886" s="396" t="s">
        <v>489</v>
      </c>
      <c r="F886" s="396"/>
      <c r="G886" s="223" t="s">
        <v>187</v>
      </c>
      <c r="H886" s="224">
        <v>2</v>
      </c>
      <c r="I886" s="317"/>
      <c r="J886" s="317"/>
    </row>
    <row r="887" spans="1:10" ht="24" customHeight="1">
      <c r="A887" s="260" t="s">
        <v>487</v>
      </c>
      <c r="B887" s="222" t="s">
        <v>842</v>
      </c>
      <c r="C887" s="260" t="s">
        <v>617</v>
      </c>
      <c r="D887" s="260" t="s">
        <v>607</v>
      </c>
      <c r="E887" s="396" t="s">
        <v>633</v>
      </c>
      <c r="F887" s="396"/>
      <c r="G887" s="223" t="s">
        <v>619</v>
      </c>
      <c r="H887" s="224">
        <v>1</v>
      </c>
      <c r="I887" s="317"/>
      <c r="J887" s="317"/>
    </row>
    <row r="888" spans="1:10" ht="24" customHeight="1">
      <c r="A888" s="260" t="s">
        <v>487</v>
      </c>
      <c r="B888" s="222" t="s">
        <v>843</v>
      </c>
      <c r="C888" s="260" t="s">
        <v>608</v>
      </c>
      <c r="D888" s="260" t="s">
        <v>844</v>
      </c>
      <c r="E888" s="396" t="s">
        <v>489</v>
      </c>
      <c r="F888" s="396"/>
      <c r="G888" s="223" t="s">
        <v>144</v>
      </c>
      <c r="H888" s="224">
        <v>1</v>
      </c>
      <c r="I888" s="317"/>
      <c r="J888" s="317"/>
    </row>
    <row r="889" spans="1:10" ht="24" customHeight="1">
      <c r="A889" s="260" t="s">
        <v>487</v>
      </c>
      <c r="B889" s="222" t="s">
        <v>845</v>
      </c>
      <c r="C889" s="260" t="s">
        <v>617</v>
      </c>
      <c r="D889" s="260" t="s">
        <v>613</v>
      </c>
      <c r="E889" s="396" t="s">
        <v>633</v>
      </c>
      <c r="F889" s="396"/>
      <c r="G889" s="223" t="s">
        <v>619</v>
      </c>
      <c r="H889" s="224">
        <v>1</v>
      </c>
      <c r="I889" s="225"/>
      <c r="J889" s="221"/>
    </row>
    <row r="890" spans="1:10">
      <c r="A890" s="256"/>
      <c r="B890" s="256"/>
      <c r="C890" s="256"/>
      <c r="D890" s="256"/>
      <c r="E890" s="319"/>
      <c r="F890" s="320"/>
      <c r="G890" s="319"/>
      <c r="H890" s="320"/>
      <c r="I890" s="319"/>
      <c r="J890" s="320"/>
    </row>
    <row r="891" spans="1:10" ht="14.25" customHeight="1" thickBot="1">
      <c r="A891" s="256"/>
      <c r="B891" s="256"/>
      <c r="C891" s="256"/>
      <c r="D891" s="256"/>
      <c r="E891" s="319"/>
      <c r="F891" s="320"/>
      <c r="G891" s="319"/>
      <c r="H891" s="395"/>
      <c r="I891" s="395"/>
      <c r="J891" s="320"/>
    </row>
    <row r="892" spans="1:10" ht="0.95" customHeight="1" thickTop="1">
      <c r="A892" s="228"/>
      <c r="B892" s="228"/>
      <c r="C892" s="228"/>
      <c r="D892" s="228"/>
      <c r="E892" s="228"/>
      <c r="F892" s="228"/>
      <c r="G892" s="228"/>
      <c r="H892" s="228"/>
      <c r="I892" s="228"/>
      <c r="J892" s="228"/>
    </row>
    <row r="893" spans="1:10" ht="24" customHeight="1">
      <c r="A893" s="265" t="s">
        <v>885</v>
      </c>
      <c r="B893" s="265"/>
      <c r="C893" s="265"/>
      <c r="D893" s="265" t="s">
        <v>886</v>
      </c>
      <c r="E893" s="265"/>
      <c r="F893" s="409"/>
      <c r="G893" s="409"/>
      <c r="H893" s="212"/>
      <c r="I893" s="265"/>
      <c r="J893" s="213"/>
    </row>
    <row r="894" spans="1:10" ht="26.1" customHeight="1">
      <c r="A894" s="265" t="s">
        <v>887</v>
      </c>
      <c r="B894" s="265"/>
      <c r="C894" s="265"/>
      <c r="D894" s="265" t="s">
        <v>888</v>
      </c>
      <c r="E894" s="265"/>
      <c r="F894" s="409"/>
      <c r="G894" s="409"/>
      <c r="H894" s="212"/>
      <c r="I894" s="265"/>
      <c r="J894" s="213"/>
    </row>
    <row r="895" spans="1:10" ht="18" customHeight="1">
      <c r="A895" s="257"/>
      <c r="B895" s="262" t="s">
        <v>220</v>
      </c>
      <c r="C895" s="257" t="s">
        <v>468</v>
      </c>
      <c r="D895" s="257" t="s">
        <v>469</v>
      </c>
      <c r="E895" s="392" t="s">
        <v>470</v>
      </c>
      <c r="F895" s="392"/>
      <c r="G895" s="261" t="s">
        <v>471</v>
      </c>
      <c r="H895" s="262" t="s">
        <v>472</v>
      </c>
      <c r="I895" s="262" t="s">
        <v>473</v>
      </c>
      <c r="J895" s="262" t="s">
        <v>474</v>
      </c>
    </row>
    <row r="896" spans="1:10" ht="24" customHeight="1">
      <c r="A896" s="275" t="s">
        <v>487</v>
      </c>
      <c r="B896" s="276" t="s">
        <v>889</v>
      </c>
      <c r="C896" s="275" t="s">
        <v>617</v>
      </c>
      <c r="D896" s="275" t="s">
        <v>890</v>
      </c>
      <c r="E896" s="418" t="s">
        <v>633</v>
      </c>
      <c r="F896" s="418"/>
      <c r="G896" s="277" t="s">
        <v>619</v>
      </c>
      <c r="H896" s="278">
        <v>1</v>
      </c>
      <c r="I896" s="279"/>
      <c r="J896" s="279"/>
    </row>
    <row r="897" spans="1:10">
      <c r="A897" s="256"/>
      <c r="B897" s="256"/>
      <c r="C897" s="256"/>
      <c r="D897" s="256"/>
      <c r="E897" s="256"/>
      <c r="F897" s="226"/>
      <c r="G897" s="256"/>
      <c r="H897" s="226"/>
      <c r="I897" s="256"/>
      <c r="J897" s="226"/>
    </row>
    <row r="898" spans="1:10">
      <c r="A898" s="256"/>
      <c r="B898" s="256"/>
      <c r="C898" s="256"/>
      <c r="D898" s="256"/>
      <c r="E898" s="256"/>
      <c r="F898" s="226"/>
      <c r="G898" s="256"/>
      <c r="H898" s="408"/>
      <c r="I898" s="408"/>
      <c r="J898" s="226"/>
    </row>
    <row r="899" spans="1:10" ht="30" customHeight="1" thickBot="1">
      <c r="A899" s="251"/>
      <c r="B899" s="251"/>
      <c r="C899" s="251"/>
      <c r="D899" s="251"/>
      <c r="E899" s="251"/>
      <c r="F899" s="251"/>
      <c r="G899" s="251"/>
      <c r="H899" s="227"/>
      <c r="I899" s="251"/>
      <c r="J899" s="253"/>
    </row>
    <row r="900" spans="1:10" ht="0.95" customHeight="1" thickTop="1">
      <c r="A900" s="228"/>
      <c r="B900" s="228"/>
      <c r="C900" s="228"/>
      <c r="D900" s="228"/>
      <c r="E900" s="228"/>
      <c r="F900" s="228"/>
      <c r="G900" s="228"/>
      <c r="H900" s="228"/>
      <c r="I900" s="228"/>
      <c r="J900" s="228"/>
    </row>
    <row r="901" spans="1:10" ht="18" customHeight="1">
      <c r="A901" s="257"/>
      <c r="B901" s="262" t="s">
        <v>220</v>
      </c>
      <c r="C901" s="257" t="s">
        <v>468</v>
      </c>
      <c r="D901" s="257" t="s">
        <v>469</v>
      </c>
      <c r="E901" s="392" t="s">
        <v>470</v>
      </c>
      <c r="F901" s="392"/>
      <c r="G901" s="261" t="s">
        <v>471</v>
      </c>
      <c r="H901" s="262" t="s">
        <v>472</v>
      </c>
      <c r="I901" s="262" t="s">
        <v>473</v>
      </c>
      <c r="J901" s="262" t="s">
        <v>474</v>
      </c>
    </row>
    <row r="902" spans="1:10" ht="24" customHeight="1">
      <c r="A902" s="275" t="s">
        <v>487</v>
      </c>
      <c r="B902" s="276" t="s">
        <v>891</v>
      </c>
      <c r="C902" s="275" t="s">
        <v>617</v>
      </c>
      <c r="D902" s="275" t="s">
        <v>892</v>
      </c>
      <c r="E902" s="418" t="s">
        <v>633</v>
      </c>
      <c r="F902" s="418"/>
      <c r="G902" s="277" t="s">
        <v>619</v>
      </c>
      <c r="H902" s="278">
        <v>1</v>
      </c>
      <c r="I902" s="279"/>
      <c r="J902" s="279"/>
    </row>
    <row r="903" spans="1:10">
      <c r="A903" s="256"/>
      <c r="B903" s="256"/>
      <c r="C903" s="256"/>
      <c r="D903" s="256"/>
      <c r="E903" s="256"/>
      <c r="F903" s="226"/>
      <c r="G903" s="256"/>
      <c r="H903" s="226"/>
      <c r="I903" s="256"/>
      <c r="J903" s="226"/>
    </row>
    <row r="904" spans="1:10">
      <c r="A904" s="256"/>
      <c r="B904" s="256"/>
      <c r="C904" s="256"/>
      <c r="D904" s="256"/>
      <c r="E904" s="256"/>
      <c r="F904" s="226"/>
      <c r="G904" s="256"/>
      <c r="H904" s="408"/>
      <c r="I904" s="408"/>
      <c r="J904" s="226"/>
    </row>
    <row r="905" spans="1:10" ht="30" customHeight="1" thickBot="1">
      <c r="A905" s="251"/>
      <c r="B905" s="251"/>
      <c r="C905" s="251"/>
      <c r="D905" s="251"/>
      <c r="E905" s="251"/>
      <c r="F905" s="251"/>
      <c r="G905" s="251"/>
      <c r="H905" s="227"/>
      <c r="I905" s="251"/>
      <c r="J905" s="253"/>
    </row>
    <row r="906" spans="1:10" ht="0.95" customHeight="1" thickTop="1">
      <c r="A906" s="228"/>
      <c r="B906" s="228"/>
      <c r="C906" s="228"/>
      <c r="D906" s="228"/>
      <c r="E906" s="228"/>
      <c r="F906" s="228"/>
      <c r="G906" s="228"/>
      <c r="H906" s="228"/>
      <c r="I906" s="228"/>
      <c r="J906" s="228"/>
    </row>
    <row r="907" spans="1:10" ht="26.1" customHeight="1">
      <c r="A907" s="265" t="s">
        <v>893</v>
      </c>
      <c r="B907" s="265"/>
      <c r="C907" s="265"/>
      <c r="D907" s="265" t="s">
        <v>894</v>
      </c>
      <c r="E907" s="265"/>
      <c r="F907" s="409"/>
      <c r="G907" s="409"/>
      <c r="H907" s="212"/>
      <c r="I907" s="265"/>
      <c r="J907" s="213"/>
    </row>
    <row r="908" spans="1:10" ht="18" customHeight="1">
      <c r="A908" s="257"/>
      <c r="B908" s="262" t="s">
        <v>220</v>
      </c>
      <c r="C908" s="257" t="s">
        <v>468</v>
      </c>
      <c r="D908" s="257" t="s">
        <v>469</v>
      </c>
      <c r="E908" s="392" t="s">
        <v>470</v>
      </c>
      <c r="F908" s="392"/>
      <c r="G908" s="261" t="s">
        <v>471</v>
      </c>
      <c r="H908" s="262" t="s">
        <v>472</v>
      </c>
      <c r="I908" s="262" t="s">
        <v>473</v>
      </c>
      <c r="J908" s="262" t="s">
        <v>474</v>
      </c>
    </row>
    <row r="909" spans="1:10" ht="24" customHeight="1">
      <c r="A909" s="275" t="s">
        <v>487</v>
      </c>
      <c r="B909" s="276" t="s">
        <v>895</v>
      </c>
      <c r="C909" s="275" t="s">
        <v>617</v>
      </c>
      <c r="D909" s="275" t="s">
        <v>896</v>
      </c>
      <c r="E909" s="418" t="s">
        <v>633</v>
      </c>
      <c r="F909" s="418"/>
      <c r="G909" s="277" t="s">
        <v>619</v>
      </c>
      <c r="H909" s="278">
        <v>1</v>
      </c>
      <c r="I909" s="279"/>
      <c r="J909" s="279"/>
    </row>
    <row r="910" spans="1:10">
      <c r="A910" s="256"/>
      <c r="B910" s="256"/>
      <c r="C910" s="256"/>
      <c r="D910" s="256"/>
      <c r="E910" s="256"/>
      <c r="F910" s="226"/>
      <c r="G910" s="256"/>
      <c r="H910" s="226"/>
      <c r="I910" s="256"/>
      <c r="J910" s="226"/>
    </row>
    <row r="911" spans="1:10">
      <c r="A911" s="256"/>
      <c r="B911" s="256"/>
      <c r="C911" s="256"/>
      <c r="D911" s="256"/>
      <c r="E911" s="256"/>
      <c r="F911" s="226"/>
      <c r="G911" s="256"/>
      <c r="H911" s="408"/>
      <c r="I911" s="408"/>
      <c r="J911" s="226"/>
    </row>
    <row r="912" spans="1:10" ht="30" customHeight="1" thickBot="1">
      <c r="A912" s="251"/>
      <c r="B912" s="251"/>
      <c r="C912" s="251"/>
      <c r="D912" s="251"/>
      <c r="E912" s="251"/>
      <c r="F912" s="251"/>
      <c r="G912" s="251"/>
      <c r="H912" s="227"/>
      <c r="I912" s="251"/>
      <c r="J912" s="253"/>
    </row>
    <row r="913" spans="1:10" ht="0.95" customHeight="1" thickTop="1">
      <c r="A913" s="228"/>
      <c r="B913" s="228"/>
      <c r="C913" s="228"/>
      <c r="D913" s="228"/>
      <c r="E913" s="228"/>
      <c r="F913" s="228"/>
      <c r="G913" s="228"/>
      <c r="H913" s="228"/>
      <c r="I913" s="228"/>
      <c r="J913" s="228"/>
    </row>
    <row r="914" spans="1:10" ht="18" customHeight="1">
      <c r="A914" s="257"/>
      <c r="B914" s="262" t="s">
        <v>220</v>
      </c>
      <c r="C914" s="257" t="s">
        <v>468</v>
      </c>
      <c r="D914" s="257" t="s">
        <v>469</v>
      </c>
      <c r="E914" s="392" t="s">
        <v>470</v>
      </c>
      <c r="F914" s="392"/>
      <c r="G914" s="261" t="s">
        <v>471</v>
      </c>
      <c r="H914" s="262" t="s">
        <v>472</v>
      </c>
      <c r="I914" s="262" t="s">
        <v>473</v>
      </c>
      <c r="J914" s="262" t="s">
        <v>474</v>
      </c>
    </row>
    <row r="915" spans="1:10" ht="24" customHeight="1">
      <c r="A915" s="275" t="s">
        <v>487</v>
      </c>
      <c r="B915" s="276" t="s">
        <v>891</v>
      </c>
      <c r="C915" s="275" t="s">
        <v>617</v>
      </c>
      <c r="D915" s="275" t="s">
        <v>892</v>
      </c>
      <c r="E915" s="418" t="s">
        <v>633</v>
      </c>
      <c r="F915" s="418"/>
      <c r="G915" s="277" t="s">
        <v>619</v>
      </c>
      <c r="H915" s="278">
        <v>1</v>
      </c>
      <c r="I915" s="279"/>
      <c r="J915" s="279"/>
    </row>
    <row r="916" spans="1:10">
      <c r="A916" s="256"/>
      <c r="B916" s="256"/>
      <c r="C916" s="256"/>
      <c r="D916" s="256"/>
      <c r="E916" s="256"/>
      <c r="F916" s="226"/>
      <c r="G916" s="256"/>
      <c r="H916" s="226"/>
      <c r="I916" s="256"/>
      <c r="J916" s="226"/>
    </row>
    <row r="917" spans="1:10">
      <c r="A917" s="256"/>
      <c r="B917" s="256"/>
      <c r="C917" s="256"/>
      <c r="D917" s="256"/>
      <c r="E917" s="256"/>
      <c r="F917" s="226"/>
      <c r="G917" s="256"/>
      <c r="H917" s="408"/>
      <c r="I917" s="408"/>
      <c r="J917" s="226"/>
    </row>
    <row r="918" spans="1:10" ht="30" customHeight="1" thickBot="1">
      <c r="A918" s="251"/>
      <c r="B918" s="251"/>
      <c r="C918" s="251"/>
      <c r="D918" s="251"/>
      <c r="E918" s="251"/>
      <c r="F918" s="251"/>
      <c r="G918" s="251"/>
      <c r="H918" s="227"/>
      <c r="I918" s="251"/>
      <c r="J918" s="253"/>
    </row>
    <row r="919" spans="1:10" ht="0.95" customHeight="1" thickTop="1">
      <c r="A919" s="228"/>
      <c r="B919" s="228"/>
      <c r="C919" s="228"/>
      <c r="D919" s="228"/>
      <c r="E919" s="228"/>
      <c r="F919" s="228"/>
      <c r="G919" s="228"/>
      <c r="H919" s="228"/>
      <c r="I919" s="228"/>
      <c r="J919" s="228"/>
    </row>
    <row r="920" spans="1:10" ht="24" customHeight="1">
      <c r="A920" s="265" t="s">
        <v>897</v>
      </c>
      <c r="B920" s="265"/>
      <c r="C920" s="265"/>
      <c r="D920" s="265" t="s">
        <v>898</v>
      </c>
      <c r="E920" s="265"/>
      <c r="F920" s="409"/>
      <c r="G920" s="409"/>
      <c r="H920" s="212"/>
      <c r="I920" s="265"/>
      <c r="J920" s="213"/>
    </row>
    <row r="921" spans="1:10" ht="18" customHeight="1">
      <c r="A921" s="257" t="s">
        <v>846</v>
      </c>
      <c r="B921" s="262" t="s">
        <v>220</v>
      </c>
      <c r="C921" s="257" t="s">
        <v>468</v>
      </c>
      <c r="D921" s="257" t="s">
        <v>469</v>
      </c>
      <c r="E921" s="392" t="s">
        <v>470</v>
      </c>
      <c r="F921" s="392"/>
      <c r="G921" s="261" t="s">
        <v>471</v>
      </c>
      <c r="H921" s="262" t="s">
        <v>472</v>
      </c>
      <c r="I921" s="262" t="s">
        <v>473</v>
      </c>
      <c r="J921" s="262" t="s">
        <v>474</v>
      </c>
    </row>
    <row r="922" spans="1:10" ht="24" customHeight="1">
      <c r="A922" s="258" t="s">
        <v>475</v>
      </c>
      <c r="B922" s="214" t="s">
        <v>847</v>
      </c>
      <c r="C922" s="258" t="s">
        <v>617</v>
      </c>
      <c r="D922" s="258" t="s">
        <v>276</v>
      </c>
      <c r="E922" s="393" t="s">
        <v>710</v>
      </c>
      <c r="F922" s="393"/>
      <c r="G922" s="215" t="s">
        <v>619</v>
      </c>
      <c r="H922" s="216">
        <v>1</v>
      </c>
      <c r="I922" s="318"/>
      <c r="J922" s="318"/>
    </row>
    <row r="923" spans="1:10" ht="26.1" customHeight="1">
      <c r="A923" s="259" t="s">
        <v>478</v>
      </c>
      <c r="B923" s="218" t="s">
        <v>848</v>
      </c>
      <c r="C923" s="259" t="s">
        <v>23</v>
      </c>
      <c r="D923" s="259" t="s">
        <v>156</v>
      </c>
      <c r="E923" s="394" t="s">
        <v>480</v>
      </c>
      <c r="F923" s="394"/>
      <c r="G923" s="219" t="s">
        <v>186</v>
      </c>
      <c r="H923" s="220">
        <v>6</v>
      </c>
      <c r="I923" s="316"/>
      <c r="J923" s="316"/>
    </row>
    <row r="924" spans="1:10" ht="26.1" customHeight="1">
      <c r="A924" s="259" t="s">
        <v>478</v>
      </c>
      <c r="B924" s="218" t="s">
        <v>567</v>
      </c>
      <c r="C924" s="259" t="s">
        <v>23</v>
      </c>
      <c r="D924" s="259" t="s">
        <v>129</v>
      </c>
      <c r="E924" s="394" t="s">
        <v>480</v>
      </c>
      <c r="F924" s="394"/>
      <c r="G924" s="219" t="s">
        <v>186</v>
      </c>
      <c r="H924" s="220">
        <v>24</v>
      </c>
      <c r="I924" s="316"/>
      <c r="J924" s="316"/>
    </row>
    <row r="925" spans="1:10">
      <c r="A925" s="256"/>
      <c r="B925" s="256"/>
      <c r="C925" s="256"/>
      <c r="D925" s="256"/>
      <c r="E925" s="319"/>
      <c r="F925" s="320"/>
      <c r="G925" s="319"/>
      <c r="H925" s="320"/>
      <c r="I925" s="319"/>
      <c r="J925" s="320"/>
    </row>
    <row r="926" spans="1:10" ht="14.25" customHeight="1" thickBot="1">
      <c r="A926" s="256"/>
      <c r="B926" s="256"/>
      <c r="C926" s="256"/>
      <c r="D926" s="256"/>
      <c r="E926" s="319"/>
      <c r="F926" s="320"/>
      <c r="G926" s="319"/>
      <c r="H926" s="395"/>
      <c r="I926" s="395"/>
      <c r="J926" s="320"/>
    </row>
    <row r="927" spans="1:10" ht="0.95" customHeight="1" thickTop="1">
      <c r="A927" s="228"/>
      <c r="B927" s="228"/>
      <c r="C927" s="228"/>
      <c r="D927" s="228"/>
      <c r="E927" s="228"/>
      <c r="F927" s="228"/>
      <c r="G927" s="228"/>
      <c r="H927" s="228"/>
      <c r="I927" s="228"/>
      <c r="J927" s="228"/>
    </row>
    <row r="928" spans="1:10" ht="18" customHeight="1">
      <c r="A928" s="257" t="s">
        <v>849</v>
      </c>
      <c r="B928" s="262" t="s">
        <v>220</v>
      </c>
      <c r="C928" s="257" t="s">
        <v>468</v>
      </c>
      <c r="D928" s="257" t="s">
        <v>469</v>
      </c>
      <c r="E928" s="392" t="s">
        <v>470</v>
      </c>
      <c r="F928" s="392"/>
      <c r="G928" s="261" t="s">
        <v>471</v>
      </c>
      <c r="H928" s="262" t="s">
        <v>472</v>
      </c>
      <c r="I928" s="262" t="s">
        <v>473</v>
      </c>
      <c r="J928" s="262" t="s">
        <v>474</v>
      </c>
    </row>
    <row r="929" spans="1:10" ht="24" customHeight="1">
      <c r="A929" s="258" t="s">
        <v>475</v>
      </c>
      <c r="B929" s="214" t="s">
        <v>850</v>
      </c>
      <c r="C929" s="258" t="s">
        <v>617</v>
      </c>
      <c r="D929" s="258" t="s">
        <v>277</v>
      </c>
      <c r="E929" s="393" t="s">
        <v>710</v>
      </c>
      <c r="F929" s="393"/>
      <c r="G929" s="215" t="s">
        <v>149</v>
      </c>
      <c r="H929" s="216">
        <v>1</v>
      </c>
      <c r="I929" s="318"/>
      <c r="J929" s="318"/>
    </row>
    <row r="930" spans="1:10" ht="24" customHeight="1">
      <c r="A930" s="259" t="s">
        <v>478</v>
      </c>
      <c r="B930" s="218" t="s">
        <v>552</v>
      </c>
      <c r="C930" s="259" t="s">
        <v>23</v>
      </c>
      <c r="D930" s="259" t="s">
        <v>125</v>
      </c>
      <c r="E930" s="394" t="s">
        <v>480</v>
      </c>
      <c r="F930" s="394"/>
      <c r="G930" s="219" t="s">
        <v>186</v>
      </c>
      <c r="H930" s="220">
        <v>1</v>
      </c>
      <c r="I930" s="316"/>
      <c r="J930" s="316"/>
    </row>
    <row r="931" spans="1:10" ht="26.1" customHeight="1">
      <c r="A931" s="259" t="s">
        <v>478</v>
      </c>
      <c r="B931" s="218" t="s">
        <v>851</v>
      </c>
      <c r="C931" s="259" t="s">
        <v>461</v>
      </c>
      <c r="D931" s="259" t="s">
        <v>287</v>
      </c>
      <c r="E931" s="394" t="s">
        <v>130</v>
      </c>
      <c r="F931" s="394"/>
      <c r="G931" s="219" t="s">
        <v>138</v>
      </c>
      <c r="H931" s="220">
        <v>0.1</v>
      </c>
      <c r="I931" s="316"/>
      <c r="J931" s="316"/>
    </row>
    <row r="932" spans="1:10" ht="26.1" customHeight="1">
      <c r="A932" s="259" t="s">
        <v>478</v>
      </c>
      <c r="B932" s="218" t="s">
        <v>567</v>
      </c>
      <c r="C932" s="259" t="s">
        <v>23</v>
      </c>
      <c r="D932" s="259" t="s">
        <v>129</v>
      </c>
      <c r="E932" s="394" t="s">
        <v>480</v>
      </c>
      <c r="F932" s="394"/>
      <c r="G932" s="219" t="s">
        <v>186</v>
      </c>
      <c r="H932" s="220">
        <v>2</v>
      </c>
      <c r="I932" s="316"/>
      <c r="J932" s="316"/>
    </row>
    <row r="933" spans="1:10">
      <c r="A933" s="256"/>
      <c r="B933" s="256"/>
      <c r="C933" s="256"/>
      <c r="D933" s="256"/>
      <c r="E933" s="319"/>
      <c r="F933" s="320"/>
      <c r="G933" s="319"/>
      <c r="H933" s="320"/>
      <c r="I933" s="319"/>
      <c r="J933" s="320"/>
    </row>
    <row r="934" spans="1:10" ht="14.25" customHeight="1" thickBot="1">
      <c r="A934" s="256"/>
      <c r="B934" s="256"/>
      <c r="C934" s="256"/>
      <c r="D934" s="256"/>
      <c r="E934" s="319"/>
      <c r="F934" s="320"/>
      <c r="G934" s="319"/>
      <c r="H934" s="395"/>
      <c r="I934" s="395"/>
      <c r="J934" s="320"/>
    </row>
    <row r="935" spans="1:10" ht="0.95" customHeight="1" thickTop="1">
      <c r="A935" s="228"/>
      <c r="B935" s="228"/>
      <c r="C935" s="228"/>
      <c r="D935" s="228"/>
      <c r="E935" s="228"/>
      <c r="F935" s="228"/>
      <c r="G935" s="228"/>
      <c r="H935" s="228"/>
      <c r="I935" s="228"/>
      <c r="J935" s="228"/>
    </row>
    <row r="936" spans="1:10" ht="24" customHeight="1">
      <c r="A936" s="265" t="s">
        <v>899</v>
      </c>
      <c r="B936" s="265"/>
      <c r="C936" s="265"/>
      <c r="D936" s="265" t="s">
        <v>174</v>
      </c>
      <c r="E936" s="265"/>
      <c r="F936" s="409"/>
      <c r="G936" s="409"/>
      <c r="H936" s="212"/>
      <c r="I936" s="265"/>
      <c r="J936" s="213"/>
    </row>
    <row r="937" spans="1:10" ht="18" customHeight="1">
      <c r="A937" s="257" t="s">
        <v>852</v>
      </c>
      <c r="B937" s="262" t="s">
        <v>220</v>
      </c>
      <c r="C937" s="257" t="s">
        <v>468</v>
      </c>
      <c r="D937" s="257" t="s">
        <v>469</v>
      </c>
      <c r="E937" s="392" t="s">
        <v>470</v>
      </c>
      <c r="F937" s="392"/>
      <c r="G937" s="261" t="s">
        <v>471</v>
      </c>
      <c r="H937" s="262" t="s">
        <v>472</v>
      </c>
      <c r="I937" s="262" t="s">
        <v>473</v>
      </c>
      <c r="J937" s="262" t="s">
        <v>474</v>
      </c>
    </row>
    <row r="938" spans="1:10" ht="24" customHeight="1">
      <c r="A938" s="258" t="s">
        <v>475</v>
      </c>
      <c r="B938" s="214" t="s">
        <v>853</v>
      </c>
      <c r="C938" s="258" t="s">
        <v>617</v>
      </c>
      <c r="D938" s="258" t="s">
        <v>178</v>
      </c>
      <c r="E938" s="393" t="s">
        <v>854</v>
      </c>
      <c r="F938" s="393"/>
      <c r="G938" s="215" t="s">
        <v>619</v>
      </c>
      <c r="H938" s="216">
        <v>1</v>
      </c>
      <c r="I938" s="318"/>
      <c r="J938" s="318"/>
    </row>
    <row r="939" spans="1:10" ht="26.1" customHeight="1">
      <c r="A939" s="259" t="s">
        <v>478</v>
      </c>
      <c r="B939" s="218" t="s">
        <v>622</v>
      </c>
      <c r="C939" s="259" t="s">
        <v>23</v>
      </c>
      <c r="D939" s="259" t="s">
        <v>159</v>
      </c>
      <c r="E939" s="394" t="s">
        <v>480</v>
      </c>
      <c r="F939" s="394"/>
      <c r="G939" s="219" t="s">
        <v>124</v>
      </c>
      <c r="H939" s="220">
        <v>0.25</v>
      </c>
      <c r="I939" s="316"/>
      <c r="J939" s="316"/>
    </row>
    <row r="940" spans="1:10" ht="26.1" customHeight="1">
      <c r="A940" s="259" t="s">
        <v>478</v>
      </c>
      <c r="B940" s="218" t="s">
        <v>621</v>
      </c>
      <c r="C940" s="259" t="s">
        <v>23</v>
      </c>
      <c r="D940" s="259" t="s">
        <v>148</v>
      </c>
      <c r="E940" s="394" t="s">
        <v>480</v>
      </c>
      <c r="F940" s="394"/>
      <c r="G940" s="219" t="s">
        <v>124</v>
      </c>
      <c r="H940" s="220">
        <v>0.5</v>
      </c>
      <c r="I940" s="316"/>
      <c r="J940" s="316"/>
    </row>
    <row r="941" spans="1:10">
      <c r="A941" s="256"/>
      <c r="B941" s="256"/>
      <c r="C941" s="256"/>
      <c r="D941" s="256"/>
      <c r="E941" s="319"/>
      <c r="F941" s="320"/>
      <c r="G941" s="319"/>
      <c r="H941" s="320"/>
      <c r="I941" s="319"/>
      <c r="J941" s="320"/>
    </row>
    <row r="942" spans="1:10" ht="15" customHeight="1" thickBot="1">
      <c r="A942" s="256"/>
      <c r="B942" s="256"/>
      <c r="C942" s="256"/>
      <c r="D942" s="256"/>
      <c r="E942" s="319"/>
      <c r="F942" s="320"/>
      <c r="G942" s="319"/>
      <c r="H942" s="395"/>
      <c r="I942" s="395"/>
      <c r="J942" s="320"/>
    </row>
    <row r="943" spans="1:10" ht="0.95" customHeight="1" thickTop="1">
      <c r="A943" s="228"/>
      <c r="B943" s="228"/>
      <c r="C943" s="228"/>
      <c r="D943" s="228"/>
      <c r="E943" s="228"/>
      <c r="F943" s="228"/>
      <c r="G943" s="228"/>
      <c r="H943" s="228"/>
      <c r="I943" s="228"/>
      <c r="J943" s="228"/>
    </row>
    <row r="944" spans="1:10" ht="18" customHeight="1">
      <c r="A944" s="257" t="s">
        <v>855</v>
      </c>
      <c r="B944" s="262" t="s">
        <v>220</v>
      </c>
      <c r="C944" s="257" t="s">
        <v>468</v>
      </c>
      <c r="D944" s="257" t="s">
        <v>469</v>
      </c>
      <c r="E944" s="392" t="s">
        <v>470</v>
      </c>
      <c r="F944" s="392"/>
      <c r="G944" s="261" t="s">
        <v>471</v>
      </c>
      <c r="H944" s="262" t="s">
        <v>472</v>
      </c>
      <c r="I944" s="262" t="s">
        <v>473</v>
      </c>
      <c r="J944" s="262" t="s">
        <v>474</v>
      </c>
    </row>
    <row r="945" spans="1:10" ht="24" customHeight="1">
      <c r="A945" s="258" t="s">
        <v>475</v>
      </c>
      <c r="B945" s="214" t="s">
        <v>856</v>
      </c>
      <c r="C945" s="258" t="s">
        <v>617</v>
      </c>
      <c r="D945" s="258" t="s">
        <v>857</v>
      </c>
      <c r="E945" s="393" t="s">
        <v>477</v>
      </c>
      <c r="F945" s="393"/>
      <c r="G945" s="215" t="s">
        <v>619</v>
      </c>
      <c r="H945" s="216">
        <v>1</v>
      </c>
      <c r="I945" s="318"/>
      <c r="J945" s="318"/>
    </row>
    <row r="946" spans="1:10" ht="26.1" customHeight="1">
      <c r="A946" s="259" t="s">
        <v>478</v>
      </c>
      <c r="B946" s="218" t="s">
        <v>858</v>
      </c>
      <c r="C946" s="259" t="s">
        <v>617</v>
      </c>
      <c r="D946" s="259" t="s">
        <v>859</v>
      </c>
      <c r="E946" s="394" t="s">
        <v>480</v>
      </c>
      <c r="F946" s="394"/>
      <c r="G946" s="219" t="s">
        <v>124</v>
      </c>
      <c r="H946" s="220">
        <v>0.5</v>
      </c>
      <c r="I946" s="316"/>
      <c r="J946" s="316"/>
    </row>
    <row r="947" spans="1:10" ht="24" customHeight="1">
      <c r="A947" s="259" t="s">
        <v>478</v>
      </c>
      <c r="B947" s="218" t="s">
        <v>672</v>
      </c>
      <c r="C947" s="259" t="s">
        <v>23</v>
      </c>
      <c r="D947" s="259" t="s">
        <v>195</v>
      </c>
      <c r="E947" s="394" t="s">
        <v>480</v>
      </c>
      <c r="F947" s="394"/>
      <c r="G947" s="219" t="s">
        <v>124</v>
      </c>
      <c r="H947" s="220">
        <v>0.5</v>
      </c>
      <c r="I947" s="316"/>
      <c r="J947" s="316"/>
    </row>
    <row r="948" spans="1:10" ht="24" customHeight="1">
      <c r="A948" s="259" t="s">
        <v>478</v>
      </c>
      <c r="B948" s="218" t="s">
        <v>860</v>
      </c>
      <c r="C948" s="259" t="s">
        <v>23</v>
      </c>
      <c r="D948" s="259" t="s">
        <v>127</v>
      </c>
      <c r="E948" s="394" t="s">
        <v>480</v>
      </c>
      <c r="F948" s="394"/>
      <c r="G948" s="219" t="s">
        <v>124</v>
      </c>
      <c r="H948" s="220">
        <v>0.5</v>
      </c>
      <c r="I948" s="316"/>
      <c r="J948" s="316"/>
    </row>
    <row r="949" spans="1:10" ht="24" customHeight="1">
      <c r="A949" s="259" t="s">
        <v>478</v>
      </c>
      <c r="B949" s="218" t="s">
        <v>861</v>
      </c>
      <c r="C949" s="259" t="s">
        <v>23</v>
      </c>
      <c r="D949" s="259" t="s">
        <v>125</v>
      </c>
      <c r="E949" s="394" t="s">
        <v>480</v>
      </c>
      <c r="F949" s="394"/>
      <c r="G949" s="219" t="s">
        <v>124</v>
      </c>
      <c r="H949" s="220">
        <v>0.5</v>
      </c>
      <c r="I949" s="316"/>
      <c r="J949" s="316"/>
    </row>
    <row r="950" spans="1:10" ht="24" customHeight="1">
      <c r="A950" s="259" t="s">
        <v>478</v>
      </c>
      <c r="B950" s="218" t="s">
        <v>862</v>
      </c>
      <c r="C950" s="259" t="s">
        <v>23</v>
      </c>
      <c r="D950" s="259" t="s">
        <v>183</v>
      </c>
      <c r="E950" s="394" t="s">
        <v>480</v>
      </c>
      <c r="F950" s="394"/>
      <c r="G950" s="219" t="s">
        <v>124</v>
      </c>
      <c r="H950" s="220">
        <v>0.5</v>
      </c>
      <c r="I950" s="316"/>
      <c r="J950" s="316"/>
    </row>
    <row r="951" spans="1:10" ht="24" customHeight="1">
      <c r="A951" s="259" t="s">
        <v>478</v>
      </c>
      <c r="B951" s="218" t="s">
        <v>863</v>
      </c>
      <c r="C951" s="259" t="s">
        <v>23</v>
      </c>
      <c r="D951" s="259" t="s">
        <v>128</v>
      </c>
      <c r="E951" s="394" t="s">
        <v>480</v>
      </c>
      <c r="F951" s="394"/>
      <c r="G951" s="219" t="s">
        <v>124</v>
      </c>
      <c r="H951" s="220">
        <v>0.5</v>
      </c>
      <c r="I951" s="316"/>
      <c r="J951" s="316"/>
    </row>
    <row r="952" spans="1:10">
      <c r="A952" s="256"/>
      <c r="B952" s="256"/>
      <c r="C952" s="256"/>
      <c r="D952" s="256"/>
      <c r="E952" s="319"/>
      <c r="F952" s="320"/>
      <c r="G952" s="319"/>
      <c r="H952" s="320"/>
      <c r="I952" s="319"/>
      <c r="J952" s="320"/>
    </row>
    <row r="953" spans="1:10" ht="14.25" customHeight="1" thickBot="1">
      <c r="A953" s="256"/>
      <c r="B953" s="256"/>
      <c r="C953" s="256"/>
      <c r="D953" s="256"/>
      <c r="E953" s="319"/>
      <c r="F953" s="320"/>
      <c r="G953" s="319"/>
      <c r="H953" s="395"/>
      <c r="I953" s="395"/>
      <c r="J953" s="320"/>
    </row>
    <row r="954" spans="1:10" ht="0.95" customHeight="1" thickTop="1">
      <c r="A954" s="228"/>
      <c r="B954" s="228"/>
      <c r="C954" s="228"/>
      <c r="D954" s="228"/>
      <c r="E954" s="228"/>
      <c r="F954" s="228"/>
      <c r="G954" s="228"/>
      <c r="H954" s="228"/>
      <c r="I954" s="228"/>
      <c r="J954" s="228"/>
    </row>
    <row r="955" spans="1:10" ht="18" customHeight="1">
      <c r="A955" s="257" t="s">
        <v>864</v>
      </c>
      <c r="B955" s="262" t="s">
        <v>220</v>
      </c>
      <c r="C955" s="257" t="s">
        <v>468</v>
      </c>
      <c r="D955" s="257" t="s">
        <v>469</v>
      </c>
      <c r="E955" s="392" t="s">
        <v>470</v>
      </c>
      <c r="F955" s="392"/>
      <c r="G955" s="261" t="s">
        <v>471</v>
      </c>
      <c r="H955" s="262" t="s">
        <v>472</v>
      </c>
      <c r="I955" s="262" t="s">
        <v>473</v>
      </c>
      <c r="J955" s="262" t="s">
        <v>474</v>
      </c>
    </row>
    <row r="956" spans="1:10" ht="24" customHeight="1">
      <c r="A956" s="258" t="s">
        <v>475</v>
      </c>
      <c r="B956" s="214" t="s">
        <v>865</v>
      </c>
      <c r="C956" s="258" t="s">
        <v>617</v>
      </c>
      <c r="D956" s="258" t="s">
        <v>866</v>
      </c>
      <c r="E956" s="393" t="s">
        <v>480</v>
      </c>
      <c r="F956" s="393"/>
      <c r="G956" s="215" t="s">
        <v>149</v>
      </c>
      <c r="H956" s="216">
        <v>1</v>
      </c>
      <c r="I956" s="318"/>
      <c r="J956" s="318"/>
    </row>
    <row r="957" spans="1:10" ht="24" customHeight="1">
      <c r="A957" s="259" t="s">
        <v>478</v>
      </c>
      <c r="B957" s="218" t="s">
        <v>553</v>
      </c>
      <c r="C957" s="259" t="s">
        <v>23</v>
      </c>
      <c r="D957" s="259" t="s">
        <v>126</v>
      </c>
      <c r="E957" s="394" t="s">
        <v>480</v>
      </c>
      <c r="F957" s="394"/>
      <c r="G957" s="219" t="s">
        <v>186</v>
      </c>
      <c r="H957" s="220">
        <v>1</v>
      </c>
      <c r="I957" s="316"/>
      <c r="J957" s="316"/>
    </row>
    <row r="958" spans="1:10">
      <c r="A958" s="256"/>
      <c r="B958" s="256"/>
      <c r="C958" s="256"/>
      <c r="D958" s="256"/>
      <c r="E958" s="319"/>
      <c r="F958" s="320"/>
      <c r="G958" s="319"/>
      <c r="H958" s="320"/>
      <c r="I958" s="319"/>
      <c r="J958" s="320"/>
    </row>
    <row r="959" spans="1:10" ht="14.25" customHeight="1" thickBot="1">
      <c r="A959" s="256"/>
      <c r="B959" s="256"/>
      <c r="C959" s="256"/>
      <c r="D959" s="256"/>
      <c r="E959" s="319"/>
      <c r="F959" s="320"/>
      <c r="G959" s="319"/>
      <c r="H959" s="395"/>
      <c r="I959" s="395"/>
      <c r="J959" s="320"/>
    </row>
    <row r="960" spans="1:10" ht="0.95" customHeight="1" thickTop="1">
      <c r="A960" s="228"/>
      <c r="B960" s="228"/>
      <c r="C960" s="228"/>
      <c r="D960" s="228"/>
      <c r="E960" s="228"/>
      <c r="F960" s="228"/>
      <c r="G960" s="228"/>
      <c r="H960" s="228"/>
      <c r="I960" s="228"/>
      <c r="J960" s="228"/>
    </row>
    <row r="961" spans="1:10">
      <c r="A961" s="254"/>
      <c r="B961" s="254"/>
      <c r="C961" s="254"/>
      <c r="D961" s="254"/>
      <c r="E961" s="254"/>
      <c r="F961" s="254"/>
      <c r="G961" s="254"/>
      <c r="H961" s="254"/>
      <c r="I961" s="254"/>
      <c r="J961" s="254"/>
    </row>
  </sheetData>
  <mergeCells count="992">
    <mergeCell ref="H934:I934"/>
    <mergeCell ref="F936:G936"/>
    <mergeCell ref="E955:F955"/>
    <mergeCell ref="E956:F956"/>
    <mergeCell ref="E957:F957"/>
    <mergeCell ref="E950:F950"/>
    <mergeCell ref="E951:F951"/>
    <mergeCell ref="H942:I942"/>
    <mergeCell ref="E853:F853"/>
    <mergeCell ref="H855:I855"/>
    <mergeCell ref="E922:F922"/>
    <mergeCell ref="E923:F923"/>
    <mergeCell ref="E924:F924"/>
    <mergeCell ref="H926:I926"/>
    <mergeCell ref="E928:F928"/>
    <mergeCell ref="E929:F929"/>
    <mergeCell ref="E930:F930"/>
    <mergeCell ref="E931:F931"/>
    <mergeCell ref="E932:F932"/>
    <mergeCell ref="H898:I898"/>
    <mergeCell ref="E901:F901"/>
    <mergeCell ref="E902:F902"/>
    <mergeCell ref="H904:I904"/>
    <mergeCell ref="E921:F921"/>
    <mergeCell ref="E915:F915"/>
    <mergeCell ref="E908:F908"/>
    <mergeCell ref="E909:F909"/>
    <mergeCell ref="F907:G907"/>
    <mergeCell ref="H911:I911"/>
    <mergeCell ref="E914:F914"/>
    <mergeCell ref="H917:I917"/>
    <mergeCell ref="F920:G920"/>
    <mergeCell ref="E895:F895"/>
    <mergeCell ref="E896:F896"/>
    <mergeCell ref="E884:F884"/>
    <mergeCell ref="E885:F885"/>
    <mergeCell ref="E886:F886"/>
    <mergeCell ref="E887:F887"/>
    <mergeCell ref="E888:F888"/>
    <mergeCell ref="E889:F889"/>
    <mergeCell ref="H891:I891"/>
    <mergeCell ref="F893:G893"/>
    <mergeCell ref="F894:G894"/>
    <mergeCell ref="E877:F877"/>
    <mergeCell ref="E881:F881"/>
    <mergeCell ref="E882:F882"/>
    <mergeCell ref="E883:F883"/>
    <mergeCell ref="E873:F873"/>
    <mergeCell ref="E874:F874"/>
    <mergeCell ref="E875:F875"/>
    <mergeCell ref="E876:F876"/>
    <mergeCell ref="H865:I865"/>
    <mergeCell ref="E867:F867"/>
    <mergeCell ref="E868:F868"/>
    <mergeCell ref="H870:I870"/>
    <mergeCell ref="H879:I879"/>
    <mergeCell ref="H833:I833"/>
    <mergeCell ref="E860:F860"/>
    <mergeCell ref="E861:F861"/>
    <mergeCell ref="E862:F862"/>
    <mergeCell ref="E863:F863"/>
    <mergeCell ref="E842:F842"/>
    <mergeCell ref="E843:F843"/>
    <mergeCell ref="E844:F844"/>
    <mergeCell ref="E845:F845"/>
    <mergeCell ref="E835:F835"/>
    <mergeCell ref="E836:F836"/>
    <mergeCell ref="E837:F837"/>
    <mergeCell ref="E838:F838"/>
    <mergeCell ref="H840:I840"/>
    <mergeCell ref="H847:I847"/>
    <mergeCell ref="F859:G859"/>
    <mergeCell ref="E850:F850"/>
    <mergeCell ref="E851:F851"/>
    <mergeCell ref="E852:F852"/>
    <mergeCell ref="E829:F829"/>
    <mergeCell ref="E830:F830"/>
    <mergeCell ref="E831:F831"/>
    <mergeCell ref="E822:F822"/>
    <mergeCell ref="E823:F823"/>
    <mergeCell ref="E827:F827"/>
    <mergeCell ref="E828:F828"/>
    <mergeCell ref="E814:F814"/>
    <mergeCell ref="E815:F815"/>
    <mergeCell ref="E816:F816"/>
    <mergeCell ref="E824:F824"/>
    <mergeCell ref="E825:F825"/>
    <mergeCell ref="E826:F826"/>
    <mergeCell ref="E810:F810"/>
    <mergeCell ref="E811:F811"/>
    <mergeCell ref="E812:F812"/>
    <mergeCell ref="E813:F813"/>
    <mergeCell ref="E799:F799"/>
    <mergeCell ref="E803:F803"/>
    <mergeCell ref="E804:F804"/>
    <mergeCell ref="E805:F805"/>
    <mergeCell ref="E796:F796"/>
    <mergeCell ref="E797:F797"/>
    <mergeCell ref="E798:F798"/>
    <mergeCell ref="E787:F787"/>
    <mergeCell ref="E788:F788"/>
    <mergeCell ref="E789:F789"/>
    <mergeCell ref="E779:F779"/>
    <mergeCell ref="H781:I781"/>
    <mergeCell ref="E783:F783"/>
    <mergeCell ref="E784:F784"/>
    <mergeCell ref="E785:F785"/>
    <mergeCell ref="H773:I773"/>
    <mergeCell ref="E775:F775"/>
    <mergeCell ref="E776:F776"/>
    <mergeCell ref="E777:F777"/>
    <mergeCell ref="E778:F778"/>
    <mergeCell ref="E770:F770"/>
    <mergeCell ref="E771:F771"/>
    <mergeCell ref="E762:F762"/>
    <mergeCell ref="E754:F754"/>
    <mergeCell ref="E755:F755"/>
    <mergeCell ref="E756:F756"/>
    <mergeCell ref="E757:F757"/>
    <mergeCell ref="E758:F758"/>
    <mergeCell ref="E786:F786"/>
    <mergeCell ref="E746:F746"/>
    <mergeCell ref="E747:F747"/>
    <mergeCell ref="E748:F748"/>
    <mergeCell ref="E749:F749"/>
    <mergeCell ref="E750:F750"/>
    <mergeCell ref="E739:F739"/>
    <mergeCell ref="E734:F734"/>
    <mergeCell ref="E738:F738"/>
    <mergeCell ref="H736:I736"/>
    <mergeCell ref="E740:F740"/>
    <mergeCell ref="E741:F741"/>
    <mergeCell ref="E742:F742"/>
    <mergeCell ref="H744:I744"/>
    <mergeCell ref="E732:F732"/>
    <mergeCell ref="E733:F733"/>
    <mergeCell ref="E722:F722"/>
    <mergeCell ref="E723:F723"/>
    <mergeCell ref="E724:F724"/>
    <mergeCell ref="E725:F725"/>
    <mergeCell ref="E726:F726"/>
    <mergeCell ref="E714:F714"/>
    <mergeCell ref="E715:F715"/>
    <mergeCell ref="E716:F716"/>
    <mergeCell ref="E717:F717"/>
    <mergeCell ref="E718:F718"/>
    <mergeCell ref="E730:F730"/>
    <mergeCell ref="E713:F713"/>
    <mergeCell ref="E704:F704"/>
    <mergeCell ref="E705:F705"/>
    <mergeCell ref="E706:F706"/>
    <mergeCell ref="E707:F707"/>
    <mergeCell ref="E708:F708"/>
    <mergeCell ref="E709:F709"/>
    <mergeCell ref="H711:I711"/>
    <mergeCell ref="E731:F731"/>
    <mergeCell ref="H720:I720"/>
    <mergeCell ref="H728:I728"/>
    <mergeCell ref="E698:F698"/>
    <mergeCell ref="E699:F699"/>
    <mergeCell ref="E690:F690"/>
    <mergeCell ref="E694:F694"/>
    <mergeCell ref="E654:F654"/>
    <mergeCell ref="E655:F655"/>
    <mergeCell ref="E656:F656"/>
    <mergeCell ref="E651:F651"/>
    <mergeCell ref="E652:F652"/>
    <mergeCell ref="H674:I674"/>
    <mergeCell ref="E679:F679"/>
    <mergeCell ref="E680:F680"/>
    <mergeCell ref="E681:F681"/>
    <mergeCell ref="H683:I683"/>
    <mergeCell ref="E685:F685"/>
    <mergeCell ref="E686:F686"/>
    <mergeCell ref="E653:F653"/>
    <mergeCell ref="E657:F657"/>
    <mergeCell ref="E658:F658"/>
    <mergeCell ref="E688:F688"/>
    <mergeCell ref="E689:F689"/>
    <mergeCell ref="E676:F676"/>
    <mergeCell ref="E677:F677"/>
    <mergeCell ref="E678:F678"/>
    <mergeCell ref="E668:F668"/>
    <mergeCell ref="E669:F669"/>
    <mergeCell ref="E670:F670"/>
    <mergeCell ref="E671:F671"/>
    <mergeCell ref="E687:F687"/>
    <mergeCell ref="E672:F672"/>
    <mergeCell ref="E630:F630"/>
    <mergeCell ref="H633:I633"/>
    <mergeCell ref="E635:F635"/>
    <mergeCell ref="E636:F636"/>
    <mergeCell ref="H640:I640"/>
    <mergeCell ref="E642:F642"/>
    <mergeCell ref="H660:I660"/>
    <mergeCell ref="E665:F665"/>
    <mergeCell ref="E666:F666"/>
    <mergeCell ref="E662:F662"/>
    <mergeCell ref="E663:F663"/>
    <mergeCell ref="E664:F664"/>
    <mergeCell ref="E649:F649"/>
    <mergeCell ref="E650:F650"/>
    <mergeCell ref="H647:I647"/>
    <mergeCell ref="E619:F619"/>
    <mergeCell ref="E620:F620"/>
    <mergeCell ref="E621:F621"/>
    <mergeCell ref="E612:F612"/>
    <mergeCell ref="E613:F613"/>
    <mergeCell ref="H606:I606"/>
    <mergeCell ref="E608:F608"/>
    <mergeCell ref="E609:F609"/>
    <mergeCell ref="E610:F610"/>
    <mergeCell ref="E611:F611"/>
    <mergeCell ref="E618:F618"/>
    <mergeCell ref="H623:I623"/>
    <mergeCell ref="E643:F643"/>
    <mergeCell ref="E644:F644"/>
    <mergeCell ref="E645:F645"/>
    <mergeCell ref="E637:F637"/>
    <mergeCell ref="E638:F638"/>
    <mergeCell ref="E625:F625"/>
    <mergeCell ref="E626:F626"/>
    <mergeCell ref="E627:F627"/>
    <mergeCell ref="E631:F631"/>
    <mergeCell ref="E628:F628"/>
    <mergeCell ref="E629:F629"/>
    <mergeCell ref="E602:F602"/>
    <mergeCell ref="E603:F603"/>
    <mergeCell ref="E604:F604"/>
    <mergeCell ref="E592:F592"/>
    <mergeCell ref="E596:F596"/>
    <mergeCell ref="H587:I587"/>
    <mergeCell ref="E589:F589"/>
    <mergeCell ref="E590:F590"/>
    <mergeCell ref="E591:F591"/>
    <mergeCell ref="G569:I569"/>
    <mergeCell ref="G570:I570"/>
    <mergeCell ref="G571:I571"/>
    <mergeCell ref="G572:I572"/>
    <mergeCell ref="G573:I573"/>
    <mergeCell ref="G574:I574"/>
    <mergeCell ref="G575:I575"/>
    <mergeCell ref="A576:E576"/>
    <mergeCell ref="E600:F600"/>
    <mergeCell ref="E545:F545"/>
    <mergeCell ref="G561:I561"/>
    <mergeCell ref="G562:I562"/>
    <mergeCell ref="G563:I563"/>
    <mergeCell ref="G564:I564"/>
    <mergeCell ref="G565:I565"/>
    <mergeCell ref="G566:I566"/>
    <mergeCell ref="G567:I567"/>
    <mergeCell ref="G568:I568"/>
    <mergeCell ref="A560:E560"/>
    <mergeCell ref="F560:I560"/>
    <mergeCell ref="B546:B547"/>
    <mergeCell ref="C546:C547"/>
    <mergeCell ref="E537:F537"/>
    <mergeCell ref="E538:F538"/>
    <mergeCell ref="E539:F539"/>
    <mergeCell ref="E529:F529"/>
    <mergeCell ref="E530:F530"/>
    <mergeCell ref="E531:F531"/>
    <mergeCell ref="E532:F532"/>
    <mergeCell ref="E540:F540"/>
    <mergeCell ref="E544:F544"/>
    <mergeCell ref="F507:I507"/>
    <mergeCell ref="A510:E510"/>
    <mergeCell ref="F510:I510"/>
    <mergeCell ref="A511:E511"/>
    <mergeCell ref="F511:I511"/>
    <mergeCell ref="A501:A502"/>
    <mergeCell ref="B501:B502"/>
    <mergeCell ref="C501:C502"/>
    <mergeCell ref="D501:D502"/>
    <mergeCell ref="E501:E502"/>
    <mergeCell ref="F501:G501"/>
    <mergeCell ref="F514:I514"/>
    <mergeCell ref="A515:E515"/>
    <mergeCell ref="F515:I515"/>
    <mergeCell ref="A516:E516"/>
    <mergeCell ref="F516:I516"/>
    <mergeCell ref="G517:I517"/>
    <mergeCell ref="E533:F533"/>
    <mergeCell ref="A512:E512"/>
    <mergeCell ref="F512:I512"/>
    <mergeCell ref="A513:E513"/>
    <mergeCell ref="F513:I513"/>
    <mergeCell ref="A487:E487"/>
    <mergeCell ref="F487:I487"/>
    <mergeCell ref="A488:E488"/>
    <mergeCell ref="F488:I488"/>
    <mergeCell ref="A489:E489"/>
    <mergeCell ref="F489:I489"/>
    <mergeCell ref="A490:E490"/>
    <mergeCell ref="F490:I490"/>
    <mergeCell ref="F481:I481"/>
    <mergeCell ref="A484:E484"/>
    <mergeCell ref="F484:I484"/>
    <mergeCell ref="A485:E485"/>
    <mergeCell ref="F485:I485"/>
    <mergeCell ref="A486:E486"/>
    <mergeCell ref="F486:I486"/>
    <mergeCell ref="A448:E448"/>
    <mergeCell ref="F448:I448"/>
    <mergeCell ref="A449:E449"/>
    <mergeCell ref="F449:I449"/>
    <mergeCell ref="G450:I450"/>
    <mergeCell ref="G451:I451"/>
    <mergeCell ref="G452:I452"/>
    <mergeCell ref="E470:F470"/>
    <mergeCell ref="E471:F471"/>
    <mergeCell ref="E463:F463"/>
    <mergeCell ref="E464:F464"/>
    <mergeCell ref="E465:F465"/>
    <mergeCell ref="E469:F469"/>
    <mergeCell ref="H461:I461"/>
    <mergeCell ref="G453:I453"/>
    <mergeCell ref="G454:I454"/>
    <mergeCell ref="A455:E455"/>
    <mergeCell ref="F455:I455"/>
    <mergeCell ref="G456:I456"/>
    <mergeCell ref="G457:I457"/>
    <mergeCell ref="G458:I458"/>
    <mergeCell ref="A459:E459"/>
    <mergeCell ref="F459:I459"/>
    <mergeCell ref="E466:F466"/>
    <mergeCell ref="E439:F439"/>
    <mergeCell ref="E432:F432"/>
    <mergeCell ref="E433:F433"/>
    <mergeCell ref="E434:F434"/>
    <mergeCell ref="E438:F438"/>
    <mergeCell ref="A446:E446"/>
    <mergeCell ref="F446:I446"/>
    <mergeCell ref="A447:E447"/>
    <mergeCell ref="F447:I447"/>
    <mergeCell ref="A445:E445"/>
    <mergeCell ref="F445:I445"/>
    <mergeCell ref="A391:E391"/>
    <mergeCell ref="F391:I391"/>
    <mergeCell ref="G392:I392"/>
    <mergeCell ref="G393:I393"/>
    <mergeCell ref="G394:I394"/>
    <mergeCell ref="E430:F430"/>
    <mergeCell ref="E431:F431"/>
    <mergeCell ref="A412:E412"/>
    <mergeCell ref="F412:I412"/>
    <mergeCell ref="A413:E413"/>
    <mergeCell ref="F413:I413"/>
    <mergeCell ref="A414:E414"/>
    <mergeCell ref="F414:I414"/>
    <mergeCell ref="A415:E415"/>
    <mergeCell ref="F415:I415"/>
    <mergeCell ref="A416:E416"/>
    <mergeCell ref="F416:I416"/>
    <mergeCell ref="G417:I417"/>
    <mergeCell ref="G418:I418"/>
    <mergeCell ref="G419:I419"/>
    <mergeCell ref="G420:I420"/>
    <mergeCell ref="F411:I411"/>
    <mergeCell ref="F410:I410"/>
    <mergeCell ref="A411:E411"/>
    <mergeCell ref="A376:E376"/>
    <mergeCell ref="F376:I376"/>
    <mergeCell ref="H378:I378"/>
    <mergeCell ref="E380:F380"/>
    <mergeCell ref="E381:F381"/>
    <mergeCell ref="F382:I382"/>
    <mergeCell ref="A385:E385"/>
    <mergeCell ref="F385:I385"/>
    <mergeCell ref="A390:E390"/>
    <mergeCell ref="F390:I390"/>
    <mergeCell ref="A386:E386"/>
    <mergeCell ref="F386:I386"/>
    <mergeCell ref="A387:E387"/>
    <mergeCell ref="F387:I387"/>
    <mergeCell ref="A388:E388"/>
    <mergeCell ref="F388:I388"/>
    <mergeCell ref="A389:E389"/>
    <mergeCell ref="F389:I389"/>
    <mergeCell ref="A370:E370"/>
    <mergeCell ref="F370:I370"/>
    <mergeCell ref="A371:E371"/>
    <mergeCell ref="F371:I371"/>
    <mergeCell ref="A374:E374"/>
    <mergeCell ref="F374:I374"/>
    <mergeCell ref="F375:I375"/>
    <mergeCell ref="A372:E372"/>
    <mergeCell ref="F372:I372"/>
    <mergeCell ref="A373:E373"/>
    <mergeCell ref="F373:I373"/>
    <mergeCell ref="A375:E375"/>
    <mergeCell ref="J326:J327"/>
    <mergeCell ref="A349:E349"/>
    <mergeCell ref="F349:I349"/>
    <mergeCell ref="H344:I344"/>
    <mergeCell ref="E362:F362"/>
    <mergeCell ref="E363:F363"/>
    <mergeCell ref="E356:F356"/>
    <mergeCell ref="E357:F357"/>
    <mergeCell ref="E358:F358"/>
    <mergeCell ref="H360:I360"/>
    <mergeCell ref="E342:F342"/>
    <mergeCell ref="E343:F343"/>
    <mergeCell ref="A344:A345"/>
    <mergeCell ref="B344:B345"/>
    <mergeCell ref="C344:C345"/>
    <mergeCell ref="D344:D345"/>
    <mergeCell ref="E344:E345"/>
    <mergeCell ref="F344:G344"/>
    <mergeCell ref="F330:I330"/>
    <mergeCell ref="A333:E333"/>
    <mergeCell ref="A334:E334"/>
    <mergeCell ref="F334:I334"/>
    <mergeCell ref="A335:E335"/>
    <mergeCell ref="F335:I335"/>
    <mergeCell ref="H279:I279"/>
    <mergeCell ref="E281:F281"/>
    <mergeCell ref="E282:F282"/>
    <mergeCell ref="E283:F283"/>
    <mergeCell ref="E284:F284"/>
    <mergeCell ref="F305:I305"/>
    <mergeCell ref="A313:E313"/>
    <mergeCell ref="F313:I313"/>
    <mergeCell ref="A307:E307"/>
    <mergeCell ref="F307:I307"/>
    <mergeCell ref="A308:E308"/>
    <mergeCell ref="F308:I308"/>
    <mergeCell ref="E299:E300"/>
    <mergeCell ref="F299:G299"/>
    <mergeCell ref="H299:I299"/>
    <mergeCell ref="A272:E272"/>
    <mergeCell ref="F272:I272"/>
    <mergeCell ref="G273:I273"/>
    <mergeCell ref="G274:I274"/>
    <mergeCell ref="G275:I275"/>
    <mergeCell ref="A271:E271"/>
    <mergeCell ref="F271:I271"/>
    <mergeCell ref="G276:I276"/>
    <mergeCell ref="A277:E277"/>
    <mergeCell ref="F277:I277"/>
    <mergeCell ref="A191:E191"/>
    <mergeCell ref="A192:E192"/>
    <mergeCell ref="F192:I192"/>
    <mergeCell ref="A213:E213"/>
    <mergeCell ref="F213:I213"/>
    <mergeCell ref="A207:E207"/>
    <mergeCell ref="F207:I207"/>
    <mergeCell ref="F208:I208"/>
    <mergeCell ref="E201:F201"/>
    <mergeCell ref="E202:F202"/>
    <mergeCell ref="A203:A204"/>
    <mergeCell ref="B203:B204"/>
    <mergeCell ref="C203:C204"/>
    <mergeCell ref="D203:D204"/>
    <mergeCell ref="E203:E204"/>
    <mergeCell ref="F203:G203"/>
    <mergeCell ref="H203:I203"/>
    <mergeCell ref="A197:E197"/>
    <mergeCell ref="F197:I197"/>
    <mergeCell ref="H199:I199"/>
    <mergeCell ref="A196:E196"/>
    <mergeCell ref="F196:I196"/>
    <mergeCell ref="F191:I191"/>
    <mergeCell ref="A193:E193"/>
    <mergeCell ref="C185:C186"/>
    <mergeCell ref="D185:D186"/>
    <mergeCell ref="E185:E186"/>
    <mergeCell ref="F185:G185"/>
    <mergeCell ref="H185:I185"/>
    <mergeCell ref="J185:J186"/>
    <mergeCell ref="A188:E188"/>
    <mergeCell ref="F188:I188"/>
    <mergeCell ref="F189:I189"/>
    <mergeCell ref="A173:E173"/>
    <mergeCell ref="F173:I173"/>
    <mergeCell ref="H175:I175"/>
    <mergeCell ref="E177:F177"/>
    <mergeCell ref="E184:F184"/>
    <mergeCell ref="E178:F178"/>
    <mergeCell ref="E179:F179"/>
    <mergeCell ref="H181:I181"/>
    <mergeCell ref="E183:F183"/>
    <mergeCell ref="F193:I193"/>
    <mergeCell ref="A194:E194"/>
    <mergeCell ref="F194:I194"/>
    <mergeCell ref="A195:E195"/>
    <mergeCell ref="F195:I195"/>
    <mergeCell ref="A185:A186"/>
    <mergeCell ref="B185:B186"/>
    <mergeCell ref="A134:E134"/>
    <mergeCell ref="F134:I134"/>
    <mergeCell ref="G135:I135"/>
    <mergeCell ref="H161:I161"/>
    <mergeCell ref="E163:F163"/>
    <mergeCell ref="A165:A166"/>
    <mergeCell ref="B165:B166"/>
    <mergeCell ref="C165:C166"/>
    <mergeCell ref="D165:D166"/>
    <mergeCell ref="E165:E166"/>
    <mergeCell ref="F165:G165"/>
    <mergeCell ref="H165:I165"/>
    <mergeCell ref="E164:F164"/>
    <mergeCell ref="A171:E171"/>
    <mergeCell ref="F171:I171"/>
    <mergeCell ref="A172:E172"/>
    <mergeCell ref="F172:I172"/>
    <mergeCell ref="J147:J148"/>
    <mergeCell ref="A159:E159"/>
    <mergeCell ref="F159:I159"/>
    <mergeCell ref="A157:E157"/>
    <mergeCell ref="F157:I157"/>
    <mergeCell ref="A158:E158"/>
    <mergeCell ref="F158:I158"/>
    <mergeCell ref="A150:E150"/>
    <mergeCell ref="F150:I150"/>
    <mergeCell ref="F151:I151"/>
    <mergeCell ref="A153:E153"/>
    <mergeCell ref="F153:I153"/>
    <mergeCell ref="A154:E154"/>
    <mergeCell ref="F154:I154"/>
    <mergeCell ref="A155:E155"/>
    <mergeCell ref="F155:I155"/>
    <mergeCell ref="H147:I147"/>
    <mergeCell ref="A156:E156"/>
    <mergeCell ref="F156:I156"/>
    <mergeCell ref="J120:J121"/>
    <mergeCell ref="A133:E133"/>
    <mergeCell ref="F133:I133"/>
    <mergeCell ref="A130:E130"/>
    <mergeCell ref="F130:I130"/>
    <mergeCell ref="A125:E125"/>
    <mergeCell ref="F125:I125"/>
    <mergeCell ref="F126:I126"/>
    <mergeCell ref="A128:E128"/>
    <mergeCell ref="F128:I128"/>
    <mergeCell ref="A129:E129"/>
    <mergeCell ref="F129:I129"/>
    <mergeCell ref="A131:E131"/>
    <mergeCell ref="F131:I131"/>
    <mergeCell ref="A132:E132"/>
    <mergeCell ref="F132:I132"/>
    <mergeCell ref="H120:I120"/>
    <mergeCell ref="E108:F108"/>
    <mergeCell ref="E112:F112"/>
    <mergeCell ref="E119:F119"/>
    <mergeCell ref="A120:A121"/>
    <mergeCell ref="B120:B121"/>
    <mergeCell ref="C120:C121"/>
    <mergeCell ref="D120:D121"/>
    <mergeCell ref="E120:E121"/>
    <mergeCell ref="F120:G120"/>
    <mergeCell ref="E109:F109"/>
    <mergeCell ref="E110:F110"/>
    <mergeCell ref="E111:F111"/>
    <mergeCell ref="G85:I85"/>
    <mergeCell ref="E103:F103"/>
    <mergeCell ref="E104:F104"/>
    <mergeCell ref="E105:F105"/>
    <mergeCell ref="E106:F106"/>
    <mergeCell ref="E107:F107"/>
    <mergeCell ref="E97:F97"/>
    <mergeCell ref="E98:F98"/>
    <mergeCell ref="E99:F99"/>
    <mergeCell ref="E100:F100"/>
    <mergeCell ref="E101:F101"/>
    <mergeCell ref="E102:F102"/>
    <mergeCell ref="E96:F96"/>
    <mergeCell ref="G89:I89"/>
    <mergeCell ref="G90:I90"/>
    <mergeCell ref="G91:I91"/>
    <mergeCell ref="G92:I92"/>
    <mergeCell ref="H94:I94"/>
    <mergeCell ref="H64:I64"/>
    <mergeCell ref="E66:F66"/>
    <mergeCell ref="E69:F69"/>
    <mergeCell ref="H71:I71"/>
    <mergeCell ref="A84:E84"/>
    <mergeCell ref="F84:I84"/>
    <mergeCell ref="A79:E79"/>
    <mergeCell ref="F79:I79"/>
    <mergeCell ref="E74:F74"/>
    <mergeCell ref="E75:F75"/>
    <mergeCell ref="A76:E76"/>
    <mergeCell ref="F76:I76"/>
    <mergeCell ref="A77:E77"/>
    <mergeCell ref="F77:I77"/>
    <mergeCell ref="A78:E78"/>
    <mergeCell ref="F78:I78"/>
    <mergeCell ref="A80:E80"/>
    <mergeCell ref="F80:I80"/>
    <mergeCell ref="G81:I81"/>
    <mergeCell ref="G82:I82"/>
    <mergeCell ref="G83:I83"/>
    <mergeCell ref="E67:F67"/>
    <mergeCell ref="E68:F68"/>
    <mergeCell ref="E56:F56"/>
    <mergeCell ref="E57:F57"/>
    <mergeCell ref="E61:F61"/>
    <mergeCell ref="E62:F62"/>
    <mergeCell ref="E58:F58"/>
    <mergeCell ref="E59:F59"/>
    <mergeCell ref="E60:F60"/>
    <mergeCell ref="F25:G25"/>
    <mergeCell ref="E31:F31"/>
    <mergeCell ref="E32:F32"/>
    <mergeCell ref="E33:F33"/>
    <mergeCell ref="H35:I35"/>
    <mergeCell ref="E52:F52"/>
    <mergeCell ref="E53:F53"/>
    <mergeCell ref="E54:F54"/>
    <mergeCell ref="E55:F55"/>
    <mergeCell ref="E43:F43"/>
    <mergeCell ref="E44:F44"/>
    <mergeCell ref="E48:F48"/>
    <mergeCell ref="E37:F37"/>
    <mergeCell ref="E38:F38"/>
    <mergeCell ref="E39:F39"/>
    <mergeCell ref="E40:F40"/>
    <mergeCell ref="E41:F41"/>
    <mergeCell ref="E42:F42"/>
    <mergeCell ref="E45:F45"/>
    <mergeCell ref="E46:F46"/>
    <mergeCell ref="E47:F47"/>
    <mergeCell ref="H50:I50"/>
    <mergeCell ref="A3:J3"/>
    <mergeCell ref="E6:F6"/>
    <mergeCell ref="E7:F7"/>
    <mergeCell ref="E8:F8"/>
    <mergeCell ref="C1:D1"/>
    <mergeCell ref="E1:F1"/>
    <mergeCell ref="G1:H1"/>
    <mergeCell ref="I1:J1"/>
    <mergeCell ref="C2:D2"/>
    <mergeCell ref="E2:F2"/>
    <mergeCell ref="G2:H2"/>
    <mergeCell ref="I2:J2"/>
    <mergeCell ref="F4:G4"/>
    <mergeCell ref="F5:G5"/>
    <mergeCell ref="H114:I114"/>
    <mergeCell ref="F116:G116"/>
    <mergeCell ref="F117:G117"/>
    <mergeCell ref="E118:F118"/>
    <mergeCell ref="E9:F9"/>
    <mergeCell ref="E10:F10"/>
    <mergeCell ref="E11:F11"/>
    <mergeCell ref="E12:F12"/>
    <mergeCell ref="E13:F13"/>
    <mergeCell ref="E14:F14"/>
    <mergeCell ref="E30:F30"/>
    <mergeCell ref="E26:F26"/>
    <mergeCell ref="E27:F27"/>
    <mergeCell ref="E28:F28"/>
    <mergeCell ref="E29:F29"/>
    <mergeCell ref="E15:F15"/>
    <mergeCell ref="E16:F16"/>
    <mergeCell ref="E17:F17"/>
    <mergeCell ref="E18:F18"/>
    <mergeCell ref="E19:F19"/>
    <mergeCell ref="H23:I23"/>
    <mergeCell ref="G86:I86"/>
    <mergeCell ref="G87:I87"/>
    <mergeCell ref="G88:I88"/>
    <mergeCell ref="J165:J166"/>
    <mergeCell ref="A168:E168"/>
    <mergeCell ref="F168:I168"/>
    <mergeCell ref="A169:E169"/>
    <mergeCell ref="F169:I169"/>
    <mergeCell ref="A170:E170"/>
    <mergeCell ref="F170:I170"/>
    <mergeCell ref="G136:I136"/>
    <mergeCell ref="A137:E137"/>
    <mergeCell ref="F137:I137"/>
    <mergeCell ref="G138:I138"/>
    <mergeCell ref="G139:I139"/>
    <mergeCell ref="G140:I140"/>
    <mergeCell ref="A141:E141"/>
    <mergeCell ref="F141:I141"/>
    <mergeCell ref="H143:I143"/>
    <mergeCell ref="E145:F145"/>
    <mergeCell ref="E146:F146"/>
    <mergeCell ref="A147:A148"/>
    <mergeCell ref="B147:B148"/>
    <mergeCell ref="C147:C148"/>
    <mergeCell ref="D147:D148"/>
    <mergeCell ref="E147:E148"/>
    <mergeCell ref="F147:G147"/>
    <mergeCell ref="J203:J204"/>
    <mergeCell ref="A210:E210"/>
    <mergeCell ref="F210:I210"/>
    <mergeCell ref="A211:E211"/>
    <mergeCell ref="F211:I211"/>
    <mergeCell ref="A212:E212"/>
    <mergeCell ref="F212:I212"/>
    <mergeCell ref="A214:E214"/>
    <mergeCell ref="F214:I214"/>
    <mergeCell ref="A215:E215"/>
    <mergeCell ref="F215:I215"/>
    <mergeCell ref="A216:E216"/>
    <mergeCell ref="F216:I216"/>
    <mergeCell ref="H218:I218"/>
    <mergeCell ref="E220:F220"/>
    <mergeCell ref="E221:F221"/>
    <mergeCell ref="F222:I222"/>
    <mergeCell ref="A225:E225"/>
    <mergeCell ref="F225:I225"/>
    <mergeCell ref="A226:E226"/>
    <mergeCell ref="F226:I226"/>
    <mergeCell ref="A227:E227"/>
    <mergeCell ref="F227:I227"/>
    <mergeCell ref="A268:E268"/>
    <mergeCell ref="F268:I268"/>
    <mergeCell ref="A269:E269"/>
    <mergeCell ref="F269:I269"/>
    <mergeCell ref="A270:E270"/>
    <mergeCell ref="F270:I270"/>
    <mergeCell ref="A228:E228"/>
    <mergeCell ref="F228:I228"/>
    <mergeCell ref="A229:E229"/>
    <mergeCell ref="F229:I229"/>
    <mergeCell ref="A230:E230"/>
    <mergeCell ref="F230:I230"/>
    <mergeCell ref="A231:E231"/>
    <mergeCell ref="E248:F248"/>
    <mergeCell ref="E249:F249"/>
    <mergeCell ref="E247:F247"/>
    <mergeCell ref="E250:F250"/>
    <mergeCell ref="E251:F251"/>
    <mergeCell ref="E252:F252"/>
    <mergeCell ref="E253:F253"/>
    <mergeCell ref="F231:I231"/>
    <mergeCell ref="G232:I232"/>
    <mergeCell ref="G233:I233"/>
    <mergeCell ref="G234:I234"/>
    <mergeCell ref="G235:I235"/>
    <mergeCell ref="G236:I236"/>
    <mergeCell ref="A237:E237"/>
    <mergeCell ref="F237:I237"/>
    <mergeCell ref="G238:I238"/>
    <mergeCell ref="G239:I239"/>
    <mergeCell ref="G240:I240"/>
    <mergeCell ref="A241:E241"/>
    <mergeCell ref="F241:I241"/>
    <mergeCell ref="H243:I243"/>
    <mergeCell ref="E245:F245"/>
    <mergeCell ref="E246:F246"/>
    <mergeCell ref="F259:G259"/>
    <mergeCell ref="H259:I259"/>
    <mergeCell ref="H255:I255"/>
    <mergeCell ref="E257:F257"/>
    <mergeCell ref="E258:F258"/>
    <mergeCell ref="A259:A260"/>
    <mergeCell ref="B259:B260"/>
    <mergeCell ref="C259:C260"/>
    <mergeCell ref="D259:D260"/>
    <mergeCell ref="E259:E260"/>
    <mergeCell ref="J259:J260"/>
    <mergeCell ref="A262:E262"/>
    <mergeCell ref="F262:I262"/>
    <mergeCell ref="F263:I263"/>
    <mergeCell ref="A266:E266"/>
    <mergeCell ref="F266:I266"/>
    <mergeCell ref="A267:E267"/>
    <mergeCell ref="F267:I267"/>
    <mergeCell ref="A320:E320"/>
    <mergeCell ref="F320:I320"/>
    <mergeCell ref="E285:F285"/>
    <mergeCell ref="H287:I287"/>
    <mergeCell ref="E289:F289"/>
    <mergeCell ref="E290:F290"/>
    <mergeCell ref="E291:F291"/>
    <mergeCell ref="E292:F292"/>
    <mergeCell ref="H294:I294"/>
    <mergeCell ref="F296:G296"/>
    <mergeCell ref="E297:F297"/>
    <mergeCell ref="E298:F298"/>
    <mergeCell ref="A299:A300"/>
    <mergeCell ref="B299:B300"/>
    <mergeCell ref="C299:C300"/>
    <mergeCell ref="D299:D300"/>
    <mergeCell ref="J299:J300"/>
    <mergeCell ref="A304:E304"/>
    <mergeCell ref="F304:I304"/>
    <mergeCell ref="A310:E310"/>
    <mergeCell ref="F310:I310"/>
    <mergeCell ref="A311:E311"/>
    <mergeCell ref="F311:I311"/>
    <mergeCell ref="A312:E312"/>
    <mergeCell ref="F312:I312"/>
    <mergeCell ref="A309:E309"/>
    <mergeCell ref="F309:I309"/>
    <mergeCell ref="G314:I314"/>
    <mergeCell ref="G315:I315"/>
    <mergeCell ref="A316:E316"/>
    <mergeCell ref="F316:I316"/>
    <mergeCell ref="G317:I317"/>
    <mergeCell ref="G318:I318"/>
    <mergeCell ref="G319:I319"/>
    <mergeCell ref="A329:E329"/>
    <mergeCell ref="F329:I329"/>
    <mergeCell ref="E325:F325"/>
    <mergeCell ref="H322:I322"/>
    <mergeCell ref="E324:F324"/>
    <mergeCell ref="A326:A327"/>
    <mergeCell ref="B326:B327"/>
    <mergeCell ref="C326:C327"/>
    <mergeCell ref="D326:D327"/>
    <mergeCell ref="E326:E327"/>
    <mergeCell ref="F326:G326"/>
    <mergeCell ref="H326:I326"/>
    <mergeCell ref="H340:I340"/>
    <mergeCell ref="A336:E336"/>
    <mergeCell ref="F336:I336"/>
    <mergeCell ref="A337:E337"/>
    <mergeCell ref="F337:I337"/>
    <mergeCell ref="A338:E338"/>
    <mergeCell ref="F338:I338"/>
    <mergeCell ref="A332:E332"/>
    <mergeCell ref="F332:I332"/>
    <mergeCell ref="F333:I333"/>
    <mergeCell ref="J344:J345"/>
    <mergeCell ref="A347:E347"/>
    <mergeCell ref="F347:I347"/>
    <mergeCell ref="A348:E348"/>
    <mergeCell ref="F348:I348"/>
    <mergeCell ref="A350:E350"/>
    <mergeCell ref="F350:I350"/>
    <mergeCell ref="A351:E351"/>
    <mergeCell ref="F351:I351"/>
    <mergeCell ref="A352:E352"/>
    <mergeCell ref="F352:I352"/>
    <mergeCell ref="H354:I354"/>
    <mergeCell ref="A364:A365"/>
    <mergeCell ref="B364:B365"/>
    <mergeCell ref="C364:C365"/>
    <mergeCell ref="D364:D365"/>
    <mergeCell ref="E364:E365"/>
    <mergeCell ref="F364:G364"/>
    <mergeCell ref="H364:I364"/>
    <mergeCell ref="J364:J365"/>
    <mergeCell ref="A367:E367"/>
    <mergeCell ref="F367:I367"/>
    <mergeCell ref="F368:I368"/>
    <mergeCell ref="H436:I436"/>
    <mergeCell ref="F440:I440"/>
    <mergeCell ref="A443:E443"/>
    <mergeCell ref="F443:I443"/>
    <mergeCell ref="A444:E444"/>
    <mergeCell ref="F444:I444"/>
    <mergeCell ref="G395:I395"/>
    <mergeCell ref="G396:I396"/>
    <mergeCell ref="A397:E397"/>
    <mergeCell ref="F397:I397"/>
    <mergeCell ref="G398:I398"/>
    <mergeCell ref="G399:I399"/>
    <mergeCell ref="G400:I400"/>
    <mergeCell ref="A401:E401"/>
    <mergeCell ref="F401:I401"/>
    <mergeCell ref="H403:I403"/>
    <mergeCell ref="E405:F405"/>
    <mergeCell ref="E406:F406"/>
    <mergeCell ref="F407:I407"/>
    <mergeCell ref="A410:E410"/>
    <mergeCell ref="G421:I421"/>
    <mergeCell ref="A422:E422"/>
    <mergeCell ref="F422:I422"/>
    <mergeCell ref="G423:I423"/>
    <mergeCell ref="G424:I424"/>
    <mergeCell ref="G425:I425"/>
    <mergeCell ref="A426:E426"/>
    <mergeCell ref="F426:I426"/>
    <mergeCell ref="H428:I428"/>
    <mergeCell ref="E467:F467"/>
    <mergeCell ref="E468:F468"/>
    <mergeCell ref="H473:I473"/>
    <mergeCell ref="A477:A478"/>
    <mergeCell ref="B477:B478"/>
    <mergeCell ref="C477:C478"/>
    <mergeCell ref="J477:J478"/>
    <mergeCell ref="A480:E480"/>
    <mergeCell ref="F480:I480"/>
    <mergeCell ref="E475:F475"/>
    <mergeCell ref="E476:F476"/>
    <mergeCell ref="D477:D478"/>
    <mergeCell ref="E477:E478"/>
    <mergeCell ref="F477:G477"/>
    <mergeCell ref="H477:I477"/>
    <mergeCell ref="G491:I491"/>
    <mergeCell ref="G492:I492"/>
    <mergeCell ref="G493:I493"/>
    <mergeCell ref="G494:I494"/>
    <mergeCell ref="A495:E495"/>
    <mergeCell ref="F495:I495"/>
    <mergeCell ref="E499:F499"/>
    <mergeCell ref="H497:I497"/>
    <mergeCell ref="J501:J502"/>
    <mergeCell ref="E500:F500"/>
    <mergeCell ref="A506:E506"/>
    <mergeCell ref="F506:I506"/>
    <mergeCell ref="H501:I501"/>
    <mergeCell ref="A557:E557"/>
    <mergeCell ref="F557:I557"/>
    <mergeCell ref="A558:E558"/>
    <mergeCell ref="F558:I558"/>
    <mergeCell ref="A559:E559"/>
    <mergeCell ref="F559:I559"/>
    <mergeCell ref="G518:I518"/>
    <mergeCell ref="G519:I519"/>
    <mergeCell ref="A520:E520"/>
    <mergeCell ref="F520:I520"/>
    <mergeCell ref="G521:I521"/>
    <mergeCell ref="G522:I522"/>
    <mergeCell ref="A523:E523"/>
    <mergeCell ref="F523:I523"/>
    <mergeCell ref="H525:I525"/>
    <mergeCell ref="E527:F527"/>
    <mergeCell ref="E528:F528"/>
    <mergeCell ref="H535:I535"/>
    <mergeCell ref="H542:I542"/>
    <mergeCell ref="A546:A547"/>
    <mergeCell ref="A514:E514"/>
    <mergeCell ref="J546:J547"/>
    <mergeCell ref="A550:E550"/>
    <mergeCell ref="F550:I550"/>
    <mergeCell ref="F551:I551"/>
    <mergeCell ref="A554:E554"/>
    <mergeCell ref="F554:I554"/>
    <mergeCell ref="A555:E555"/>
    <mergeCell ref="F555:I555"/>
    <mergeCell ref="A556:E556"/>
    <mergeCell ref="F556:I556"/>
    <mergeCell ref="D546:D547"/>
    <mergeCell ref="E546:E547"/>
    <mergeCell ref="F546:G546"/>
    <mergeCell ref="H546:I546"/>
    <mergeCell ref="H692:I692"/>
    <mergeCell ref="E695:F695"/>
    <mergeCell ref="E696:F696"/>
    <mergeCell ref="E697:F697"/>
    <mergeCell ref="H701:I701"/>
    <mergeCell ref="F576:I576"/>
    <mergeCell ref="G577:I577"/>
    <mergeCell ref="G578:I578"/>
    <mergeCell ref="G579:I579"/>
    <mergeCell ref="G580:I580"/>
    <mergeCell ref="G581:I581"/>
    <mergeCell ref="G582:I582"/>
    <mergeCell ref="G583:I583"/>
    <mergeCell ref="G584:I584"/>
    <mergeCell ref="A585:E585"/>
    <mergeCell ref="F585:I585"/>
    <mergeCell ref="E593:F593"/>
    <mergeCell ref="E594:F594"/>
    <mergeCell ref="E595:F595"/>
    <mergeCell ref="H598:I598"/>
    <mergeCell ref="H615:I615"/>
    <mergeCell ref="E617:F617"/>
    <mergeCell ref="E601:F601"/>
    <mergeCell ref="E667:F667"/>
    <mergeCell ref="E949:F949"/>
    <mergeCell ref="H953:I953"/>
    <mergeCell ref="H959:I959"/>
    <mergeCell ref="H752:I752"/>
    <mergeCell ref="H760:I760"/>
    <mergeCell ref="E763:F763"/>
    <mergeCell ref="E764:F764"/>
    <mergeCell ref="E765:F765"/>
    <mergeCell ref="E790:F790"/>
    <mergeCell ref="E791:F791"/>
    <mergeCell ref="E792:F792"/>
    <mergeCell ref="H794:I794"/>
    <mergeCell ref="E800:F800"/>
    <mergeCell ref="E801:F801"/>
    <mergeCell ref="E802:F802"/>
    <mergeCell ref="H807:I807"/>
    <mergeCell ref="E809:F809"/>
    <mergeCell ref="E817:F817"/>
    <mergeCell ref="E818:F818"/>
    <mergeCell ref="H820:I820"/>
    <mergeCell ref="E766:F766"/>
    <mergeCell ref="E767:F767"/>
    <mergeCell ref="E768:F768"/>
    <mergeCell ref="E769:F769"/>
    <mergeCell ref="E937:F937"/>
    <mergeCell ref="E938:F938"/>
    <mergeCell ref="E939:F939"/>
    <mergeCell ref="E940:F940"/>
    <mergeCell ref="E944:F944"/>
    <mergeCell ref="E945:F945"/>
    <mergeCell ref="E946:F946"/>
    <mergeCell ref="E947:F947"/>
    <mergeCell ref="E948:F948"/>
  </mergeCells>
  <pageMargins left="0.511811024" right="0.511811024" top="0.78740157499999996" bottom="0.78740157499999996" header="0.31496062000000002" footer="0.31496062000000002"/>
  <pageSetup paperSize="9" scale="6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O41"/>
  <sheetViews>
    <sheetView showGridLines="0" view="pageBreakPreview" zoomScale="70" zoomScaleNormal="70" zoomScaleSheetLayoutView="70" workbookViewId="0">
      <selection activeCell="O37" sqref="O37"/>
    </sheetView>
  </sheetViews>
  <sheetFormatPr defaultColWidth="11.85546875" defaultRowHeight="15"/>
  <cols>
    <col min="1" max="1" width="2.7109375" style="56" customWidth="1"/>
    <col min="2" max="2" width="3.42578125" style="56" customWidth="1"/>
    <col min="3" max="3" width="65.85546875" style="56" bestFit="1" customWidth="1"/>
    <col min="4" max="4" width="19.140625" style="69" customWidth="1"/>
    <col min="5" max="12" width="21.42578125" style="69" customWidth="1"/>
    <col min="13" max="13" width="21.42578125" style="56" customWidth="1"/>
    <col min="14" max="14" width="4.28515625" style="56" customWidth="1"/>
    <col min="15" max="15" width="25.28515625" style="56" customWidth="1"/>
    <col min="16" max="248" width="9.140625" style="56" customWidth="1"/>
    <col min="249" max="16384" width="11.85546875" style="56"/>
  </cols>
  <sheetData>
    <row r="1" spans="2:249" s="1" customFormat="1" ht="20.100000000000001" customHeight="1">
      <c r="L1" s="17"/>
    </row>
    <row r="2" spans="2:249" s="1" customFormat="1" ht="20.100000000000001" customHeight="1">
      <c r="C2" s="72"/>
      <c r="D2" s="72"/>
      <c r="E2" s="419" t="s">
        <v>0</v>
      </c>
      <c r="F2" s="419"/>
      <c r="G2" s="419"/>
      <c r="H2" s="419"/>
      <c r="I2" s="419"/>
      <c r="J2" s="419"/>
      <c r="K2" s="419"/>
      <c r="L2" s="419"/>
    </row>
    <row r="3" spans="2:249" s="1" customFormat="1" ht="20.100000000000001" customHeight="1">
      <c r="C3" s="73"/>
      <c r="D3" s="73"/>
      <c r="E3" s="344" t="str">
        <f>ORÇAMENTO!F3</f>
        <v>PROJETO EXECUTIVO - PLANILHA ORÇAMENTÁRIA, BDI, CRONOGRAMA FÍSICO-FINANCEIRO, HISTOGRAMA DE MÃO DE OBRA E NOTA TÉCNICA - INSTALAÇÃO DE NOVOS GANCHOS NO BERÇO 104</v>
      </c>
      <c r="F3" s="344"/>
      <c r="G3" s="344"/>
      <c r="H3" s="344"/>
      <c r="I3" s="344"/>
      <c r="J3" s="344"/>
      <c r="K3" s="344"/>
      <c r="L3" s="344"/>
      <c r="M3" s="344"/>
      <c r="N3" s="130"/>
      <c r="O3" s="130"/>
    </row>
    <row r="4" spans="2:249" s="1" customFormat="1" ht="46.5" customHeight="1">
      <c r="C4" s="73"/>
      <c r="D4" s="73"/>
      <c r="E4" s="344"/>
      <c r="F4" s="344"/>
      <c r="G4" s="344"/>
      <c r="H4" s="344"/>
      <c r="I4" s="344"/>
      <c r="J4" s="344"/>
      <c r="K4" s="344"/>
      <c r="L4" s="344"/>
      <c r="M4" s="344"/>
      <c r="N4" s="130"/>
      <c r="O4" s="130"/>
    </row>
    <row r="5" spans="2:249" s="1" customFormat="1" ht="20.100000000000001" customHeight="1">
      <c r="C5" s="74"/>
      <c r="D5" s="74"/>
      <c r="E5" s="27" t="str">
        <f>ORÇAMENTO!H5</f>
        <v>Nº EXE:</v>
      </c>
      <c r="F5" s="198" t="str">
        <f>ORÇAMENTO!I5</f>
        <v>OR-020.030-304-17-002</v>
      </c>
      <c r="G5" s="27"/>
      <c r="H5" s="27" t="str">
        <f>ORÇAMENTO!F5</f>
        <v>DATA :</v>
      </c>
      <c r="I5" s="196">
        <f>ORÇAMENTO!G5</f>
        <v>45200</v>
      </c>
      <c r="J5" s="27"/>
      <c r="K5" s="27" t="str">
        <f>ORÇAMENTO!J5</f>
        <v>REVISÃO:</v>
      </c>
      <c r="L5" s="197">
        <f>ORÇAMENTO!K5</f>
        <v>7</v>
      </c>
    </row>
    <row r="6" spans="2:249" s="1" customFormat="1" ht="20.100000000000001" customHeight="1">
      <c r="C6" s="6"/>
      <c r="D6" s="20"/>
      <c r="E6" s="28"/>
      <c r="F6" s="28"/>
      <c r="G6" s="28"/>
      <c r="H6" s="28"/>
      <c r="I6" s="28"/>
      <c r="J6" s="28"/>
      <c r="K6" s="28"/>
    </row>
    <row r="7" spans="2:249" s="1" customFormat="1" ht="24.95" customHeight="1">
      <c r="B7" s="8"/>
      <c r="C7" s="342" t="s">
        <v>146</v>
      </c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8"/>
      <c r="O7" s="76"/>
    </row>
    <row r="8" spans="2:249" s="1" customFormat="1" ht="9.9499999999999993" customHeight="1"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2:249" ht="30.75" customHeight="1">
      <c r="C9" s="420" t="s">
        <v>54</v>
      </c>
      <c r="D9" s="421"/>
      <c r="E9" s="22" t="s">
        <v>262</v>
      </c>
      <c r="F9" s="22" t="s">
        <v>263</v>
      </c>
      <c r="G9" s="22" t="s">
        <v>264</v>
      </c>
      <c r="H9" s="22" t="s">
        <v>313</v>
      </c>
      <c r="I9" s="22" t="s">
        <v>314</v>
      </c>
      <c r="J9" s="22" t="s">
        <v>315</v>
      </c>
      <c r="K9" s="22" t="s">
        <v>316</v>
      </c>
      <c r="L9" s="22" t="s">
        <v>317</v>
      </c>
      <c r="M9" s="98" t="s">
        <v>147</v>
      </c>
      <c r="N9" s="75"/>
      <c r="O9" s="75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  <c r="DA9" s="57"/>
      <c r="DB9" s="57"/>
      <c r="DC9" s="57"/>
      <c r="DD9" s="57"/>
      <c r="DE9" s="57"/>
      <c r="DF9" s="57"/>
      <c r="DG9" s="57"/>
      <c r="DH9" s="57"/>
      <c r="DI9" s="57"/>
      <c r="DJ9" s="57"/>
      <c r="DK9" s="57"/>
      <c r="DL9" s="57"/>
      <c r="DM9" s="57"/>
      <c r="DN9" s="57"/>
      <c r="DO9" s="57"/>
      <c r="DP9" s="57"/>
      <c r="DQ9" s="57"/>
      <c r="DR9" s="57"/>
      <c r="DS9" s="57"/>
      <c r="DT9" s="57"/>
      <c r="DU9" s="57"/>
      <c r="DV9" s="57"/>
      <c r="DW9" s="57"/>
      <c r="DX9" s="57"/>
      <c r="DY9" s="57"/>
      <c r="DZ9" s="57"/>
      <c r="EA9" s="57"/>
      <c r="EB9" s="57"/>
      <c r="EC9" s="57"/>
      <c r="ED9" s="57"/>
      <c r="EE9" s="57"/>
      <c r="EF9" s="57"/>
      <c r="EG9" s="57"/>
      <c r="EH9" s="57"/>
      <c r="EI9" s="57"/>
      <c r="EJ9" s="57"/>
      <c r="EK9" s="57"/>
      <c r="EL9" s="57"/>
      <c r="EM9" s="57"/>
      <c r="EN9" s="57"/>
      <c r="EO9" s="57"/>
      <c r="EP9" s="57"/>
      <c r="EQ9" s="57"/>
      <c r="ER9" s="57"/>
      <c r="ES9" s="57"/>
      <c r="ET9" s="57"/>
      <c r="EU9" s="57"/>
      <c r="EV9" s="57"/>
      <c r="EW9" s="57"/>
      <c r="EX9" s="57"/>
      <c r="EY9" s="57"/>
      <c r="EZ9" s="57"/>
      <c r="FA9" s="57"/>
      <c r="FB9" s="57"/>
      <c r="FC9" s="57"/>
      <c r="FD9" s="57"/>
      <c r="FE9" s="57"/>
      <c r="FF9" s="57"/>
      <c r="FG9" s="57"/>
      <c r="FH9" s="57"/>
      <c r="FI9" s="57"/>
      <c r="FJ9" s="57"/>
      <c r="FK9" s="57"/>
      <c r="FL9" s="57"/>
      <c r="FM9" s="57"/>
      <c r="FN9" s="57"/>
      <c r="FO9" s="57"/>
      <c r="FP9" s="57"/>
      <c r="FQ9" s="57"/>
      <c r="FR9" s="57"/>
      <c r="FS9" s="57"/>
      <c r="FT9" s="57"/>
      <c r="FU9" s="57"/>
      <c r="FV9" s="57"/>
      <c r="FW9" s="57"/>
      <c r="FX9" s="57"/>
      <c r="FY9" s="57"/>
      <c r="FZ9" s="57"/>
      <c r="GA9" s="57"/>
      <c r="GB9" s="57"/>
      <c r="GC9" s="57"/>
      <c r="GD9" s="57"/>
      <c r="GE9" s="57"/>
      <c r="GF9" s="57"/>
      <c r="GG9" s="57"/>
      <c r="GH9" s="57"/>
      <c r="GI9" s="57"/>
      <c r="GJ9" s="57"/>
      <c r="GK9" s="57"/>
      <c r="GL9" s="57"/>
      <c r="GM9" s="57"/>
      <c r="GN9" s="57"/>
      <c r="GO9" s="57"/>
      <c r="GP9" s="57"/>
      <c r="GQ9" s="57"/>
      <c r="GR9" s="57"/>
      <c r="GS9" s="57"/>
      <c r="GT9" s="57"/>
      <c r="GU9" s="57"/>
      <c r="GV9" s="57"/>
      <c r="GW9" s="57"/>
      <c r="GX9" s="57"/>
      <c r="GY9" s="57"/>
      <c r="GZ9" s="57"/>
      <c r="HA9" s="57"/>
      <c r="HB9" s="57"/>
      <c r="HC9" s="57"/>
      <c r="HD9" s="57"/>
      <c r="HE9" s="57"/>
      <c r="HF9" s="57"/>
      <c r="HG9" s="57"/>
      <c r="HH9" s="57"/>
      <c r="HI9" s="57"/>
      <c r="HJ9" s="57"/>
      <c r="HK9" s="57"/>
      <c r="HL9" s="57"/>
      <c r="HM9" s="57"/>
      <c r="HN9" s="57"/>
      <c r="HO9" s="57"/>
      <c r="HP9" s="57"/>
      <c r="HQ9" s="57"/>
      <c r="HR9" s="57"/>
      <c r="HS9" s="57"/>
      <c r="HT9" s="57"/>
      <c r="HU9" s="57"/>
      <c r="HV9" s="57"/>
      <c r="HW9" s="57"/>
      <c r="HX9" s="57"/>
      <c r="HY9" s="57"/>
      <c r="HZ9" s="57"/>
      <c r="IA9" s="57"/>
      <c r="IB9" s="57"/>
      <c r="IC9" s="57"/>
      <c r="ID9" s="57"/>
      <c r="IE9" s="57"/>
      <c r="IF9" s="57"/>
      <c r="IG9" s="57"/>
      <c r="IH9" s="57"/>
      <c r="II9" s="57"/>
      <c r="IJ9" s="57"/>
      <c r="IK9" s="57"/>
      <c r="IL9" s="57"/>
      <c r="IM9" s="57"/>
      <c r="IN9" s="57"/>
      <c r="IO9" s="57"/>
    </row>
    <row r="10" spans="2:249" s="113" customFormat="1" ht="5.25" customHeight="1"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  <c r="BM10" s="115"/>
      <c r="BN10" s="115"/>
      <c r="BO10" s="115"/>
      <c r="BP10" s="115"/>
      <c r="BQ10" s="115"/>
      <c r="BR10" s="115"/>
      <c r="BS10" s="115"/>
      <c r="BT10" s="115"/>
      <c r="BU10" s="115"/>
      <c r="BV10" s="115"/>
      <c r="BW10" s="115"/>
      <c r="BX10" s="115"/>
      <c r="BY10" s="115"/>
      <c r="BZ10" s="115"/>
      <c r="CA10" s="115"/>
      <c r="CB10" s="115"/>
      <c r="CC10" s="115"/>
      <c r="CD10" s="115"/>
      <c r="CE10" s="115"/>
      <c r="CF10" s="115"/>
      <c r="CG10" s="115"/>
      <c r="CH10" s="115"/>
      <c r="CI10" s="115"/>
      <c r="CJ10" s="115"/>
      <c r="CK10" s="115"/>
      <c r="CL10" s="115"/>
      <c r="CM10" s="115"/>
      <c r="CN10" s="115"/>
      <c r="CO10" s="115"/>
      <c r="CP10" s="115"/>
      <c r="CQ10" s="115"/>
      <c r="CR10" s="115"/>
      <c r="CS10" s="115"/>
      <c r="CT10" s="115"/>
      <c r="CU10" s="115"/>
      <c r="CV10" s="115"/>
      <c r="CW10" s="115"/>
      <c r="CX10" s="115"/>
      <c r="CY10" s="115"/>
      <c r="CZ10" s="115"/>
      <c r="DA10" s="115"/>
      <c r="DB10" s="115"/>
      <c r="DC10" s="115"/>
      <c r="DD10" s="115"/>
      <c r="DE10" s="115"/>
      <c r="DF10" s="115"/>
      <c r="DG10" s="115"/>
      <c r="DH10" s="115"/>
      <c r="DI10" s="115"/>
      <c r="DJ10" s="115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15"/>
      <c r="EY10" s="115"/>
      <c r="EZ10" s="115"/>
      <c r="FA10" s="115"/>
      <c r="FB10" s="115"/>
      <c r="FC10" s="115"/>
      <c r="FD10" s="115"/>
      <c r="FE10" s="115"/>
      <c r="FF10" s="115"/>
      <c r="FG10" s="115"/>
      <c r="FH10" s="115"/>
      <c r="FI10" s="115"/>
      <c r="FJ10" s="115"/>
      <c r="FK10" s="115"/>
      <c r="FL10" s="115"/>
      <c r="FM10" s="115"/>
      <c r="FN10" s="115"/>
      <c r="FO10" s="115"/>
      <c r="FP10" s="115"/>
      <c r="FQ10" s="115"/>
      <c r="FR10" s="115"/>
      <c r="FS10" s="115"/>
      <c r="FT10" s="115"/>
      <c r="FU10" s="115"/>
      <c r="FV10" s="115"/>
      <c r="FW10" s="115"/>
      <c r="FX10" s="115"/>
      <c r="FY10" s="115"/>
      <c r="FZ10" s="115"/>
      <c r="GA10" s="115"/>
      <c r="GB10" s="115"/>
      <c r="GC10" s="115"/>
      <c r="GD10" s="115"/>
      <c r="GE10" s="115"/>
      <c r="GF10" s="115"/>
      <c r="GG10" s="115"/>
      <c r="GH10" s="115"/>
      <c r="GI10" s="115"/>
      <c r="GJ10" s="115"/>
      <c r="GK10" s="115"/>
      <c r="GL10" s="115"/>
      <c r="GM10" s="115"/>
      <c r="GN10" s="115"/>
      <c r="GO10" s="115"/>
      <c r="GP10" s="115"/>
      <c r="GQ10" s="115"/>
      <c r="GR10" s="115"/>
      <c r="GS10" s="115"/>
      <c r="GT10" s="115"/>
      <c r="GU10" s="115"/>
      <c r="GV10" s="115"/>
      <c r="GW10" s="115"/>
      <c r="GX10" s="115"/>
      <c r="GY10" s="115"/>
      <c r="GZ10" s="115"/>
      <c r="HA10" s="115"/>
      <c r="HB10" s="115"/>
      <c r="HC10" s="115"/>
      <c r="HD10" s="115"/>
      <c r="HE10" s="115"/>
      <c r="HF10" s="115"/>
      <c r="HG10" s="115"/>
      <c r="HH10" s="115"/>
      <c r="HI10" s="115"/>
      <c r="HJ10" s="115"/>
      <c r="HK10" s="115"/>
      <c r="HL10" s="115"/>
      <c r="HM10" s="115"/>
      <c r="HN10" s="115"/>
      <c r="HO10" s="115"/>
      <c r="HP10" s="115"/>
      <c r="HQ10" s="115"/>
      <c r="HR10" s="115"/>
      <c r="HS10" s="115"/>
      <c r="HT10" s="115"/>
      <c r="HU10" s="115"/>
      <c r="HV10" s="115"/>
      <c r="HW10" s="115"/>
      <c r="HX10" s="115"/>
      <c r="HY10" s="115"/>
      <c r="HZ10" s="115"/>
      <c r="IA10" s="115"/>
      <c r="IB10" s="115"/>
      <c r="IC10" s="115"/>
      <c r="ID10" s="115"/>
      <c r="IE10" s="115"/>
      <c r="IF10" s="115"/>
      <c r="IG10" s="115"/>
      <c r="IH10" s="115"/>
      <c r="II10" s="115"/>
      <c r="IJ10" s="115"/>
      <c r="IK10" s="115"/>
      <c r="IL10" s="115"/>
      <c r="IM10" s="115"/>
      <c r="IN10" s="115"/>
      <c r="IO10" s="115"/>
    </row>
    <row r="11" spans="2:249" ht="28.5" customHeight="1">
      <c r="C11" s="182" t="s">
        <v>145</v>
      </c>
      <c r="D11" s="127"/>
      <c r="E11" s="126"/>
      <c r="F11" s="195"/>
      <c r="G11" s="195"/>
      <c r="H11" s="195"/>
      <c r="I11" s="195"/>
      <c r="J11" s="195"/>
      <c r="K11" s="127"/>
      <c r="L11" s="166"/>
      <c r="M11" s="177"/>
    </row>
    <row r="12" spans="2:249" ht="28.5" customHeight="1">
      <c r="C12" s="179" t="s">
        <v>127</v>
      </c>
      <c r="D12" s="181"/>
      <c r="E12" s="128"/>
      <c r="F12" s="128"/>
      <c r="G12" s="128"/>
      <c r="H12" s="128"/>
      <c r="I12" s="128"/>
      <c r="J12" s="128"/>
      <c r="K12" s="128"/>
      <c r="L12" s="128"/>
      <c r="M12" s="178">
        <f t="shared" ref="M12:M25" si="0">MAX(E12:L12)</f>
        <v>0</v>
      </c>
    </row>
    <row r="13" spans="2:249" ht="28.5" customHeight="1">
      <c r="C13" s="179" t="s">
        <v>129</v>
      </c>
      <c r="D13" s="181"/>
      <c r="E13" s="128"/>
      <c r="F13" s="128"/>
      <c r="G13" s="128"/>
      <c r="H13" s="128"/>
      <c r="I13" s="128"/>
      <c r="J13" s="128"/>
      <c r="K13" s="128"/>
      <c r="L13" s="128"/>
      <c r="M13" s="178">
        <f t="shared" si="0"/>
        <v>0</v>
      </c>
    </row>
    <row r="14" spans="2:249" ht="28.5" customHeight="1">
      <c r="C14" s="179" t="s">
        <v>125</v>
      </c>
      <c r="D14" s="181"/>
      <c r="E14" s="128"/>
      <c r="F14" s="128"/>
      <c r="G14" s="128"/>
      <c r="H14" s="128"/>
      <c r="I14" s="128"/>
      <c r="J14" s="128"/>
      <c r="K14" s="128"/>
      <c r="L14" s="128"/>
      <c r="M14" s="178">
        <f t="shared" si="0"/>
        <v>0</v>
      </c>
    </row>
    <row r="15" spans="2:249" ht="28.5" customHeight="1">
      <c r="C15" s="179" t="s">
        <v>126</v>
      </c>
      <c r="D15" s="181"/>
      <c r="E15" s="128"/>
      <c r="F15" s="128"/>
      <c r="G15" s="128"/>
      <c r="H15" s="128"/>
      <c r="I15" s="128"/>
      <c r="J15" s="128"/>
      <c r="K15" s="128"/>
      <c r="L15" s="128"/>
      <c r="M15" s="178">
        <f t="shared" si="0"/>
        <v>0</v>
      </c>
    </row>
    <row r="16" spans="2:249" ht="28.5" customHeight="1">
      <c r="C16" s="179" t="s">
        <v>141</v>
      </c>
      <c r="D16" s="181"/>
      <c r="E16" s="128"/>
      <c r="F16" s="128"/>
      <c r="G16" s="128"/>
      <c r="H16" s="128"/>
      <c r="I16" s="128"/>
      <c r="J16" s="128"/>
      <c r="K16" s="128"/>
      <c r="L16" s="128"/>
      <c r="M16" s="178">
        <f t="shared" si="0"/>
        <v>0</v>
      </c>
    </row>
    <row r="17" spans="3:13" ht="28.5" customHeight="1">
      <c r="C17" s="179" t="s">
        <v>593</v>
      </c>
      <c r="D17" s="181"/>
      <c r="E17" s="128"/>
      <c r="F17" s="128"/>
      <c r="G17" s="128"/>
      <c r="H17" s="128"/>
      <c r="I17" s="128"/>
      <c r="J17" s="128"/>
      <c r="K17" s="128"/>
      <c r="L17" s="128"/>
      <c r="M17" s="178">
        <f t="shared" si="0"/>
        <v>0</v>
      </c>
    </row>
    <row r="18" spans="3:13" ht="28.5" customHeight="1">
      <c r="C18" s="179" t="s">
        <v>159</v>
      </c>
      <c r="D18" s="181"/>
      <c r="E18" s="128"/>
      <c r="F18" s="128"/>
      <c r="G18" s="128"/>
      <c r="H18" s="128"/>
      <c r="I18" s="128"/>
      <c r="J18" s="128"/>
      <c r="K18" s="128"/>
      <c r="L18" s="128"/>
      <c r="M18" s="178">
        <f t="shared" si="0"/>
        <v>0</v>
      </c>
    </row>
    <row r="19" spans="3:13" ht="28.5" customHeight="1">
      <c r="C19" s="179" t="s">
        <v>148</v>
      </c>
      <c r="D19" s="181"/>
      <c r="E19" s="128"/>
      <c r="F19" s="128"/>
      <c r="G19" s="128"/>
      <c r="H19" s="128"/>
      <c r="I19" s="128"/>
      <c r="J19" s="128"/>
      <c r="K19" s="128"/>
      <c r="L19" s="128"/>
      <c r="M19" s="178">
        <f t="shared" si="0"/>
        <v>0</v>
      </c>
    </row>
    <row r="20" spans="3:13" ht="28.5" customHeight="1">
      <c r="C20" s="179" t="s">
        <v>142</v>
      </c>
      <c r="D20" s="181"/>
      <c r="E20" s="128"/>
      <c r="F20" s="128"/>
      <c r="G20" s="128"/>
      <c r="H20" s="128"/>
      <c r="I20" s="128"/>
      <c r="J20" s="128"/>
      <c r="K20" s="128"/>
      <c r="L20" s="128"/>
      <c r="M20" s="178">
        <f t="shared" si="0"/>
        <v>0</v>
      </c>
    </row>
    <row r="21" spans="3:13" ht="28.5" customHeight="1">
      <c r="C21" s="179" t="s">
        <v>265</v>
      </c>
      <c r="D21" s="181"/>
      <c r="E21" s="128"/>
      <c r="F21" s="128"/>
      <c r="G21" s="128"/>
      <c r="H21" s="128"/>
      <c r="I21" s="128"/>
      <c r="J21" s="128"/>
      <c r="K21" s="128"/>
      <c r="L21" s="128"/>
      <c r="M21" s="178">
        <f t="shared" si="0"/>
        <v>0</v>
      </c>
    </row>
    <row r="22" spans="3:13" ht="28.5" customHeight="1">
      <c r="C22" s="179" t="s">
        <v>259</v>
      </c>
      <c r="D22" s="181"/>
      <c r="E22" s="128"/>
      <c r="F22" s="128"/>
      <c r="G22" s="128"/>
      <c r="H22" s="128"/>
      <c r="I22" s="128"/>
      <c r="J22" s="128"/>
      <c r="K22" s="128"/>
      <c r="L22" s="128"/>
      <c r="M22" s="178">
        <f t="shared" si="0"/>
        <v>0</v>
      </c>
    </row>
    <row r="23" spans="3:13" ht="28.5" customHeight="1">
      <c r="C23" s="179" t="s">
        <v>193</v>
      </c>
      <c r="D23" s="181"/>
      <c r="E23" s="128"/>
      <c r="F23" s="180"/>
      <c r="G23" s="180"/>
      <c r="H23" s="180"/>
      <c r="I23" s="180"/>
      <c r="J23" s="180"/>
      <c r="K23" s="128"/>
      <c r="L23" s="128"/>
      <c r="M23" s="178">
        <f t="shared" si="0"/>
        <v>0</v>
      </c>
    </row>
    <row r="24" spans="3:13" ht="28.5" customHeight="1">
      <c r="C24" s="179" t="s">
        <v>311</v>
      </c>
      <c r="D24" s="181"/>
      <c r="E24" s="128"/>
      <c r="F24" s="128"/>
      <c r="G24" s="128"/>
      <c r="H24" s="128"/>
      <c r="I24" s="128"/>
      <c r="J24" s="128"/>
      <c r="K24" s="180"/>
      <c r="L24" s="180"/>
      <c r="M24" s="178">
        <f t="shared" si="0"/>
        <v>0</v>
      </c>
    </row>
    <row r="25" spans="3:13" ht="28.5" customHeight="1">
      <c r="C25" s="179" t="s">
        <v>312</v>
      </c>
      <c r="D25" s="181"/>
      <c r="E25" s="128"/>
      <c r="F25" s="128"/>
      <c r="G25" s="128"/>
      <c r="H25" s="128"/>
      <c r="I25" s="128"/>
      <c r="J25" s="128"/>
      <c r="K25" s="180"/>
      <c r="L25" s="180"/>
      <c r="M25" s="178">
        <f t="shared" si="0"/>
        <v>0</v>
      </c>
    </row>
    <row r="26" spans="3:13" ht="28.5" customHeight="1">
      <c r="C26" s="201" t="s">
        <v>122</v>
      </c>
      <c r="D26" s="200"/>
      <c r="E26" s="178">
        <f t="shared" ref="E26:L26" si="1">SUM(E12:E25)</f>
        <v>0</v>
      </c>
      <c r="F26" s="178">
        <f t="shared" si="1"/>
        <v>0</v>
      </c>
      <c r="G26" s="178">
        <f t="shared" si="1"/>
        <v>0</v>
      </c>
      <c r="H26" s="178">
        <f t="shared" si="1"/>
        <v>0</v>
      </c>
      <c r="I26" s="178">
        <f t="shared" si="1"/>
        <v>0</v>
      </c>
      <c r="J26" s="178">
        <f t="shared" si="1"/>
        <v>0</v>
      </c>
      <c r="K26" s="178">
        <f t="shared" si="1"/>
        <v>0</v>
      </c>
      <c r="L26" s="178">
        <f t="shared" si="1"/>
        <v>0</v>
      </c>
      <c r="M26" s="178"/>
    </row>
    <row r="27" spans="3:13" ht="28.5" customHeight="1">
      <c r="C27" s="183" t="s">
        <v>21</v>
      </c>
      <c r="D27" s="184"/>
      <c r="E27" s="422"/>
      <c r="F27" s="422"/>
      <c r="G27" s="422"/>
      <c r="H27" s="422"/>
      <c r="I27" s="422"/>
      <c r="J27" s="422"/>
      <c r="K27" s="422"/>
      <c r="L27" s="120"/>
      <c r="M27" s="120"/>
    </row>
    <row r="28" spans="3:13" ht="28.5" customHeight="1">
      <c r="C28" s="179" t="s">
        <v>157</v>
      </c>
      <c r="D28" s="181"/>
      <c r="E28" s="128">
        <v>0</v>
      </c>
      <c r="F28" s="128"/>
      <c r="G28" s="128"/>
      <c r="H28" s="128"/>
      <c r="I28" s="128"/>
      <c r="J28" s="128"/>
      <c r="K28" s="128"/>
      <c r="L28" s="128"/>
      <c r="M28" s="178">
        <f t="shared" ref="M28:M32" si="2">MAX(E28:L28)</f>
        <v>0</v>
      </c>
    </row>
    <row r="29" spans="3:13" ht="28.5" customHeight="1">
      <c r="C29" s="179" t="s">
        <v>318</v>
      </c>
      <c r="D29" s="181"/>
      <c r="E29" s="128">
        <v>0</v>
      </c>
      <c r="F29" s="128"/>
      <c r="G29" s="128"/>
      <c r="H29" s="128"/>
      <c r="I29" s="128"/>
      <c r="J29" s="128"/>
      <c r="K29" s="128"/>
      <c r="L29" s="128"/>
      <c r="M29" s="178">
        <f t="shared" si="2"/>
        <v>0</v>
      </c>
    </row>
    <row r="30" spans="3:13" ht="28.5" customHeight="1">
      <c r="C30" s="179" t="s">
        <v>182</v>
      </c>
      <c r="D30" s="181"/>
      <c r="E30" s="128">
        <v>0</v>
      </c>
      <c r="F30" s="128"/>
      <c r="G30" s="128"/>
      <c r="H30" s="128"/>
      <c r="I30" s="128"/>
      <c r="J30" s="128"/>
      <c r="K30" s="128"/>
      <c r="L30" s="128"/>
      <c r="M30" s="178">
        <f t="shared" si="2"/>
        <v>0</v>
      </c>
    </row>
    <row r="31" spans="3:13" ht="28.5" customHeight="1">
      <c r="C31" s="179" t="s">
        <v>168</v>
      </c>
      <c r="D31" s="181"/>
      <c r="E31" s="128">
        <v>0</v>
      </c>
      <c r="F31" s="128"/>
      <c r="G31" s="128"/>
      <c r="H31" s="128"/>
      <c r="I31" s="128"/>
      <c r="J31" s="128"/>
      <c r="K31" s="128"/>
      <c r="L31" s="128"/>
      <c r="M31" s="178">
        <f t="shared" si="2"/>
        <v>0</v>
      </c>
    </row>
    <row r="32" spans="3:13" ht="28.5" customHeight="1">
      <c r="C32" s="179" t="s">
        <v>266</v>
      </c>
      <c r="D32" s="181"/>
      <c r="E32" s="128">
        <v>0</v>
      </c>
      <c r="F32" s="128"/>
      <c r="G32" s="128"/>
      <c r="H32" s="128"/>
      <c r="I32" s="128"/>
      <c r="J32" s="128"/>
      <c r="K32" s="128"/>
      <c r="L32" s="128"/>
      <c r="M32" s="178">
        <f t="shared" si="2"/>
        <v>0</v>
      </c>
    </row>
    <row r="33" spans="3:13" ht="28.5" customHeight="1">
      <c r="C33" s="179" t="s">
        <v>319</v>
      </c>
      <c r="D33" s="181"/>
      <c r="E33" s="128">
        <v>0</v>
      </c>
      <c r="F33" s="128"/>
      <c r="G33" s="128"/>
      <c r="H33" s="128"/>
      <c r="I33" s="128"/>
      <c r="J33" s="128"/>
      <c r="K33" s="128"/>
      <c r="L33" s="128"/>
      <c r="M33" s="178">
        <f t="shared" ref="M33:M41" si="3">MAX(E33:L33)</f>
        <v>0</v>
      </c>
    </row>
    <row r="34" spans="3:13" ht="28.5" customHeight="1">
      <c r="C34" s="179" t="s">
        <v>320</v>
      </c>
      <c r="D34" s="181"/>
      <c r="E34" s="128">
        <v>0</v>
      </c>
      <c r="F34" s="128"/>
      <c r="G34" s="128"/>
      <c r="H34" s="128"/>
      <c r="I34" s="128"/>
      <c r="J34" s="128"/>
      <c r="K34" s="128"/>
      <c r="L34" s="128"/>
      <c r="M34" s="178">
        <f t="shared" si="3"/>
        <v>0</v>
      </c>
    </row>
    <row r="35" spans="3:13" ht="28.5" customHeight="1">
      <c r="C35" s="179" t="s">
        <v>267</v>
      </c>
      <c r="D35" s="181"/>
      <c r="E35" s="128">
        <v>0</v>
      </c>
      <c r="F35" s="128"/>
      <c r="G35" s="128"/>
      <c r="H35" s="128"/>
      <c r="I35" s="128"/>
      <c r="J35" s="128"/>
      <c r="K35" s="128"/>
      <c r="L35" s="128"/>
      <c r="M35" s="178">
        <f t="shared" si="3"/>
        <v>0</v>
      </c>
    </row>
    <row r="36" spans="3:13" ht="28.5" customHeight="1">
      <c r="C36" s="179" t="s">
        <v>203</v>
      </c>
      <c r="D36" s="181"/>
      <c r="E36" s="128">
        <v>0</v>
      </c>
      <c r="F36" s="128"/>
      <c r="G36" s="128"/>
      <c r="H36" s="128"/>
      <c r="I36" s="128"/>
      <c r="J36" s="128"/>
      <c r="K36" s="128"/>
      <c r="L36" s="128"/>
      <c r="M36" s="178">
        <f t="shared" si="3"/>
        <v>0</v>
      </c>
    </row>
    <row r="37" spans="3:13" ht="28.5" customHeight="1">
      <c r="C37" s="179" t="s">
        <v>205</v>
      </c>
      <c r="D37" s="181"/>
      <c r="E37" s="128">
        <v>0</v>
      </c>
      <c r="F37" s="128"/>
      <c r="G37" s="128"/>
      <c r="H37" s="128"/>
      <c r="I37" s="128"/>
      <c r="J37" s="128"/>
      <c r="K37" s="128"/>
      <c r="L37" s="128"/>
      <c r="M37" s="178">
        <f t="shared" si="3"/>
        <v>0</v>
      </c>
    </row>
    <row r="38" spans="3:13" ht="28.5" customHeight="1">
      <c r="C38" s="179" t="s">
        <v>204</v>
      </c>
      <c r="D38" s="181"/>
      <c r="E38" s="128">
        <v>0</v>
      </c>
      <c r="F38" s="128"/>
      <c r="G38" s="128"/>
      <c r="H38" s="128"/>
      <c r="I38" s="128"/>
      <c r="J38" s="128"/>
      <c r="K38" s="128"/>
      <c r="L38" s="128"/>
      <c r="M38" s="178">
        <f t="shared" si="3"/>
        <v>0</v>
      </c>
    </row>
    <row r="39" spans="3:13" ht="28.5" customHeight="1">
      <c r="C39" s="179" t="s">
        <v>203</v>
      </c>
      <c r="D39" s="181"/>
      <c r="E39" s="128">
        <v>0</v>
      </c>
      <c r="F39" s="128"/>
      <c r="G39" s="128"/>
      <c r="H39" s="128"/>
      <c r="I39" s="128"/>
      <c r="J39" s="128"/>
      <c r="K39" s="128"/>
      <c r="L39" s="128"/>
      <c r="M39" s="178">
        <f t="shared" si="3"/>
        <v>0</v>
      </c>
    </row>
    <row r="40" spans="3:13" ht="28.5" customHeight="1">
      <c r="C40" s="179" t="s">
        <v>202</v>
      </c>
      <c r="D40" s="181"/>
      <c r="E40" s="128">
        <v>0</v>
      </c>
      <c r="F40" s="128"/>
      <c r="G40" s="128"/>
      <c r="H40" s="128"/>
      <c r="I40" s="128"/>
      <c r="J40" s="128"/>
      <c r="K40" s="128"/>
      <c r="L40" s="128"/>
      <c r="M40" s="178">
        <f t="shared" si="3"/>
        <v>0</v>
      </c>
    </row>
    <row r="41" spans="3:13" ht="28.5" customHeight="1">
      <c r="C41" s="179" t="s">
        <v>247</v>
      </c>
      <c r="D41" s="181"/>
      <c r="E41" s="128">
        <v>0</v>
      </c>
      <c r="F41" s="128"/>
      <c r="G41" s="128"/>
      <c r="H41" s="128"/>
      <c r="I41" s="128"/>
      <c r="J41" s="128"/>
      <c r="K41" s="128"/>
      <c r="L41" s="128"/>
      <c r="M41" s="178">
        <f t="shared" si="3"/>
        <v>0</v>
      </c>
    </row>
  </sheetData>
  <mergeCells count="5">
    <mergeCell ref="E2:L2"/>
    <mergeCell ref="C7:M7"/>
    <mergeCell ref="C9:D9"/>
    <mergeCell ref="E3:M4"/>
    <mergeCell ref="E27:K27"/>
  </mergeCells>
  <phoneticPr fontId="39" type="noConversion"/>
  <printOptions horizontalCentered="1"/>
  <pageMargins left="0.7" right="0.7" top="0.75" bottom="0.75" header="0.3" footer="0.3"/>
  <pageSetup paperSize="9" scale="45" orientation="landscape" r:id="rId1"/>
  <headerFooter>
    <oddFooter>&amp;L&amp;P/&amp;N   -   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ORÇAMENTO</vt:lpstr>
      <vt:lpstr>CRONOGRAMA</vt:lpstr>
      <vt:lpstr>BDI </vt:lpstr>
      <vt:lpstr>BDI FORNECIMENTO </vt:lpstr>
      <vt:lpstr>ENCARGOS</vt:lpstr>
      <vt:lpstr>Planilha Sintética</vt:lpstr>
      <vt:lpstr>HISTOGRAMA</vt:lpstr>
      <vt:lpstr>'BDI '!Area_de_impressao</vt:lpstr>
      <vt:lpstr>'BDI FORNECIMENTO '!Area_de_impressao</vt:lpstr>
      <vt:lpstr>CRONOGRAMA!Area_de_impressao</vt:lpstr>
      <vt:lpstr>ENCARGOS!Area_de_impressao</vt:lpstr>
      <vt:lpstr>HISTOGRAMA!Area_de_impressao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2021-06-02T18:46:35Z</dcterms:created>
  <dcterms:modified xsi:type="dcterms:W3CDTF">2023-10-30T11:51:58Z</dcterms:modified>
</cp:coreProperties>
</file>